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160" windowHeight="1170" activeTab="12"/>
  </bookViews>
  <sheets>
    <sheet name="封面" sheetId="1" r:id="rId1"/>
    <sheet name="1" sheetId="2" r:id="rId2"/>
    <sheet name="1-1" sheetId="3" r:id="rId3"/>
    <sheet name="1-2" sheetId="4" r:id="rId4"/>
    <sheet name="2" sheetId="12" r:id="rId5"/>
    <sheet name="2-1" sheetId="13" r:id="rId6"/>
    <sheet name="3" sheetId="14" r:id="rId7"/>
    <sheet name="3-1" sheetId="25" r:id="rId8"/>
    <sheet name="3-2" sheetId="26" r:id="rId9"/>
    <sheet name="3-3" sheetId="21" r:id="rId10"/>
    <sheet name="4" sheetId="22" r:id="rId11"/>
    <sheet name="4-1" sheetId="23" r:id="rId12"/>
    <sheet name="5" sheetId="24" r:id="rId13"/>
  </sheets>
  <definedNames>
    <definedName name="_xlnm._FilterDatabase" localSheetId="2" hidden="1">'1-1'!$A$6:$T$6</definedName>
    <definedName name="_xlnm._FilterDatabase" localSheetId="3" hidden="1">'1-2'!$A$5:$J$105</definedName>
    <definedName name="_xlnm._FilterDatabase" localSheetId="5" hidden="1">'2-1'!$A$6:$AO$127</definedName>
    <definedName name="_xlnm._FilterDatabase" localSheetId="6" hidden="1">'3'!$A$6:$P$104</definedName>
    <definedName name="MAILMERGEMODE">"OneWorksheet"</definedName>
    <definedName name="_xlnm.Print_Titles" localSheetId="1">'1'!$1:$42</definedName>
    <definedName name="_xlnm.Print_Titles" localSheetId="2">'1-1'!$1:$6</definedName>
    <definedName name="_xlnm.Print_Titles" localSheetId="3">'1-2'!$1:$6</definedName>
    <definedName name="_xlnm.Print_Titles" localSheetId="4">'2'!$1:$40</definedName>
    <definedName name="_xlnm.Print_Titles" localSheetId="5">'2-1'!$1:$6</definedName>
    <definedName name="_xlnm.Print_Titles" localSheetId="6">'3'!$1:$6</definedName>
    <definedName name="_xlnm.Print_Titles" localSheetId="9">'3-3'!$1:$6</definedName>
    <definedName name="_xlnm.Print_Titles" localSheetId="10">'4'!$1:$6</definedName>
    <definedName name="_xlnm.Print_Titles" localSheetId="11">'4-1'!$1:$6</definedName>
    <definedName name="_xlnm.Print_Titles" localSheetId="12">'5'!$1:$6</definedName>
    <definedName name="_xlnm.Print_Titles" localSheetId="0">封面!$1:$9</definedName>
  </definedNames>
  <calcPr calcId="144525"/>
</workbook>
</file>

<file path=xl/calcChain.xml><?xml version="1.0" encoding="utf-8"?>
<calcChain xmlns="http://schemas.openxmlformats.org/spreadsheetml/2006/main">
  <c r="E238" i="25" l="1"/>
  <c r="E237" i="25"/>
  <c r="E236" i="25"/>
  <c r="E235" i="25"/>
  <c r="E234" i="25"/>
  <c r="E233" i="25"/>
  <c r="E232" i="25"/>
  <c r="E231" i="25"/>
  <c r="E230" i="25"/>
  <c r="E229" i="25"/>
  <c r="E228" i="25"/>
  <c r="E227" i="25"/>
  <c r="E226" i="25"/>
  <c r="E225" i="25"/>
  <c r="E224" i="25"/>
  <c r="E223" i="25"/>
  <c r="E222" i="25"/>
  <c r="E221" i="25"/>
  <c r="E220" i="25"/>
  <c r="E219" i="25"/>
  <c r="E218" i="25"/>
  <c r="E217" i="25"/>
  <c r="E216" i="25"/>
  <c r="E215" i="25"/>
  <c r="E214" i="25"/>
  <c r="E213" i="25"/>
  <c r="E212" i="25"/>
  <c r="E211" i="25"/>
  <c r="E210" i="25"/>
  <c r="E209" i="25"/>
  <c r="E208" i="25"/>
  <c r="E207" i="25"/>
  <c r="E206" i="25"/>
  <c r="E205" i="25"/>
  <c r="E204" i="25"/>
  <c r="E203" i="25"/>
  <c r="E202" i="25"/>
  <c r="E201" i="25"/>
  <c r="E200" i="25"/>
  <c r="E199" i="25"/>
  <c r="E198" i="25"/>
  <c r="E197" i="25"/>
  <c r="E196" i="25"/>
  <c r="E195" i="25"/>
  <c r="E194" i="25"/>
  <c r="E193" i="25"/>
  <c r="E192" i="25"/>
  <c r="E191" i="25"/>
  <c r="E190" i="25"/>
  <c r="E189" i="25"/>
  <c r="E188" i="25"/>
  <c r="E187" i="25"/>
  <c r="E186" i="25"/>
  <c r="E185" i="25"/>
  <c r="E184" i="25"/>
  <c r="E183" i="25"/>
  <c r="E182" i="25"/>
  <c r="E181" i="25"/>
  <c r="E180" i="25"/>
  <c r="E179" i="25"/>
  <c r="E178" i="25"/>
  <c r="E177" i="25"/>
  <c r="E176" i="25"/>
  <c r="E175" i="25"/>
  <c r="E174" i="25"/>
  <c r="E173" i="25"/>
  <c r="E172" i="25"/>
  <c r="E171" i="25"/>
  <c r="E170" i="25"/>
  <c r="E169" i="25"/>
  <c r="E168" i="25"/>
  <c r="E167" i="25"/>
  <c r="E166" i="25"/>
  <c r="E165" i="25"/>
  <c r="E164" i="25"/>
  <c r="E163" i="25"/>
  <c r="E162" i="25"/>
  <c r="E161" i="25"/>
  <c r="E160" i="25"/>
  <c r="E159" i="25"/>
  <c r="E158" i="25"/>
  <c r="E157" i="25"/>
  <c r="E156" i="25"/>
  <c r="E155" i="25"/>
  <c r="E154" i="25"/>
  <c r="E153" i="25"/>
  <c r="E152" i="25"/>
  <c r="E151" i="25"/>
  <c r="E150" i="25"/>
  <c r="E149" i="25"/>
  <c r="E148" i="25"/>
  <c r="E147" i="25"/>
  <c r="E146" i="25"/>
  <c r="E145" i="25"/>
  <c r="E144" i="25"/>
  <c r="E143" i="25"/>
  <c r="E142" i="25"/>
  <c r="E141" i="25"/>
  <c r="E140" i="25"/>
  <c r="E139" i="25"/>
  <c r="E138" i="25"/>
  <c r="E137" i="25"/>
  <c r="E136" i="25"/>
  <c r="E135" i="25"/>
  <c r="E134" i="25"/>
  <c r="E133" i="25"/>
  <c r="E132" i="25"/>
  <c r="E131" i="25"/>
  <c r="E130" i="25"/>
  <c r="E129" i="25"/>
  <c r="E128" i="25"/>
  <c r="E127" i="25"/>
  <c r="E126" i="25"/>
  <c r="E125" i="25"/>
  <c r="E124" i="25"/>
  <c r="E123" i="25"/>
  <c r="E122" i="25"/>
  <c r="E121" i="25"/>
  <c r="E120" i="25"/>
  <c r="E119" i="25"/>
  <c r="E118" i="25"/>
  <c r="E117" i="25"/>
  <c r="E116" i="25"/>
  <c r="E115" i="25"/>
  <c r="E114" i="25"/>
  <c r="E113" i="25"/>
  <c r="E112" i="25"/>
  <c r="E111" i="25"/>
  <c r="E110" i="25"/>
  <c r="E109" i="25"/>
  <c r="E108" i="25"/>
  <c r="E107" i="25"/>
  <c r="E106" i="25"/>
  <c r="E105" i="25"/>
  <c r="E104" i="25"/>
  <c r="E103" i="25"/>
  <c r="E102" i="25"/>
  <c r="E101" i="25"/>
  <c r="E100" i="25"/>
  <c r="E99" i="25"/>
  <c r="E98" i="25"/>
  <c r="E97" i="25"/>
  <c r="E96" i="25"/>
  <c r="E95" i="25"/>
  <c r="E94" i="25"/>
  <c r="E93" i="25"/>
  <c r="E92" i="25"/>
  <c r="E91" i="25"/>
  <c r="E90" i="25"/>
  <c r="E89" i="25"/>
  <c r="E88" i="25"/>
  <c r="E87" i="25"/>
  <c r="E86" i="25"/>
  <c r="E85" i="25"/>
  <c r="E84" i="25"/>
  <c r="E83" i="25"/>
  <c r="E82" i="25"/>
  <c r="E81" i="25"/>
  <c r="E80" i="25"/>
  <c r="E79" i="25"/>
  <c r="E78" i="25"/>
  <c r="E77" i="25"/>
  <c r="E76" i="25"/>
  <c r="E75" i="25"/>
  <c r="E74" i="25"/>
  <c r="E73" i="25"/>
  <c r="E72" i="25"/>
  <c r="E71" i="25"/>
  <c r="E70" i="25"/>
  <c r="E69" i="25"/>
  <c r="E68" i="25"/>
  <c r="E67" i="25"/>
  <c r="E66" i="25"/>
  <c r="E65" i="25"/>
  <c r="E64" i="25"/>
  <c r="E63" i="25"/>
  <c r="E62" i="25"/>
  <c r="E61" i="25"/>
  <c r="E60" i="25"/>
  <c r="E59" i="25"/>
  <c r="E58" i="25"/>
  <c r="E57" i="25"/>
  <c r="E56" i="25"/>
  <c r="E55" i="25"/>
  <c r="E54" i="25"/>
  <c r="E53" i="25"/>
  <c r="E52" i="25"/>
  <c r="E51" i="25"/>
  <c r="E50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B37" i="2" l="1"/>
  <c r="B42" i="2"/>
  <c r="D37" i="2"/>
  <c r="D42" i="2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B6" i="12"/>
  <c r="B40" i="12" s="1"/>
  <c r="E6" i="12"/>
  <c r="E38" i="12" s="1"/>
  <c r="F6" i="12"/>
  <c r="G6" i="12"/>
  <c r="H6" i="12"/>
  <c r="D6" i="12"/>
  <c r="D7" i="12"/>
  <c r="D8" i="12"/>
  <c r="D9" i="12"/>
  <c r="B10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F38" i="12"/>
  <c r="G38" i="12"/>
  <c r="H38" i="12"/>
  <c r="H40" i="12" s="1"/>
  <c r="F40" i="12"/>
  <c r="G40" i="12"/>
  <c r="G7" i="13"/>
  <c r="J7" i="13"/>
  <c r="M7" i="13"/>
  <c r="Q7" i="13"/>
  <c r="T7" i="13"/>
  <c r="W7" i="13"/>
  <c r="AA7" i="13"/>
  <c r="AD7" i="13"/>
  <c r="AG7" i="13"/>
  <c r="AJ7" i="13"/>
  <c r="AM7" i="13"/>
  <c r="G8" i="13"/>
  <c r="J8" i="13"/>
  <c r="M8" i="13"/>
  <c r="Q8" i="13"/>
  <c r="T8" i="13"/>
  <c r="W8" i="13"/>
  <c r="AA8" i="13"/>
  <c r="AD8" i="13"/>
  <c r="AG8" i="13"/>
  <c r="AJ8" i="13"/>
  <c r="AM8" i="13"/>
  <c r="G9" i="13"/>
  <c r="J9" i="13"/>
  <c r="M9" i="13"/>
  <c r="Q9" i="13"/>
  <c r="T9" i="13"/>
  <c r="W9" i="13"/>
  <c r="AA9" i="13"/>
  <c r="AD9" i="13"/>
  <c r="AG9" i="13"/>
  <c r="AJ9" i="13"/>
  <c r="AM9" i="13"/>
  <c r="G10" i="13"/>
  <c r="J10" i="13"/>
  <c r="M10" i="13"/>
  <c r="Q10" i="13"/>
  <c r="T10" i="13"/>
  <c r="W10" i="13"/>
  <c r="AA10" i="13"/>
  <c r="AD10" i="13"/>
  <c r="AG10" i="13"/>
  <c r="AJ10" i="13"/>
  <c r="AM10" i="13"/>
  <c r="G11" i="13"/>
  <c r="J11" i="13"/>
  <c r="M11" i="13"/>
  <c r="Q11" i="13"/>
  <c r="P11" i="13" s="1"/>
  <c r="T11" i="13"/>
  <c r="W11" i="13"/>
  <c r="AA11" i="13"/>
  <c r="AD11" i="13"/>
  <c r="Z11" i="13" s="1"/>
  <c r="AG11" i="13"/>
  <c r="AJ11" i="13"/>
  <c r="AM11" i="13"/>
  <c r="G12" i="13"/>
  <c r="J12" i="13"/>
  <c r="M12" i="13"/>
  <c r="Q12" i="13"/>
  <c r="T12" i="13"/>
  <c r="W12" i="13"/>
  <c r="AA12" i="13"/>
  <c r="AD12" i="13"/>
  <c r="AG12" i="13"/>
  <c r="AJ12" i="13"/>
  <c r="AM12" i="13"/>
  <c r="G13" i="13"/>
  <c r="J13" i="13"/>
  <c r="M13" i="13"/>
  <c r="Q13" i="13"/>
  <c r="T13" i="13"/>
  <c r="W13" i="13"/>
  <c r="AA13" i="13"/>
  <c r="AD13" i="13"/>
  <c r="AG13" i="13"/>
  <c r="AJ13" i="13"/>
  <c r="AM13" i="13"/>
  <c r="G14" i="13"/>
  <c r="J14" i="13"/>
  <c r="F14" i="13" s="1"/>
  <c r="M14" i="13"/>
  <c r="Q14" i="13"/>
  <c r="T14" i="13"/>
  <c r="P14" i="13" s="1"/>
  <c r="W14" i="13"/>
  <c r="AA14" i="13"/>
  <c r="AD14" i="13"/>
  <c r="Z14" i="13" s="1"/>
  <c r="AG14" i="13"/>
  <c r="AJ14" i="13"/>
  <c r="AM14" i="13"/>
  <c r="G15" i="13"/>
  <c r="J15" i="13"/>
  <c r="M15" i="13"/>
  <c r="Q15" i="13"/>
  <c r="T15" i="13"/>
  <c r="W15" i="13"/>
  <c r="AA15" i="13"/>
  <c r="AD15" i="13"/>
  <c r="AG15" i="13"/>
  <c r="AJ15" i="13"/>
  <c r="AM15" i="13"/>
  <c r="G16" i="13"/>
  <c r="J16" i="13"/>
  <c r="M16" i="13"/>
  <c r="Q16" i="13"/>
  <c r="T16" i="13"/>
  <c r="W16" i="13"/>
  <c r="P16" i="13" s="1"/>
  <c r="AA16" i="13"/>
  <c r="AD16" i="13"/>
  <c r="AG16" i="13"/>
  <c r="AJ16" i="13"/>
  <c r="AM16" i="13"/>
  <c r="G17" i="13"/>
  <c r="J17" i="13"/>
  <c r="M17" i="13"/>
  <c r="Q17" i="13"/>
  <c r="T17" i="13"/>
  <c r="W17" i="13"/>
  <c r="AA17" i="13"/>
  <c r="AD17" i="13"/>
  <c r="AG17" i="13"/>
  <c r="AJ17" i="13"/>
  <c r="AM17" i="13"/>
  <c r="G18" i="13"/>
  <c r="J18" i="13"/>
  <c r="M18" i="13"/>
  <c r="Q18" i="13"/>
  <c r="T18" i="13"/>
  <c r="W18" i="13"/>
  <c r="AA18" i="13"/>
  <c r="AD18" i="13"/>
  <c r="Z18" i="13" s="1"/>
  <c r="AG18" i="13"/>
  <c r="AJ18" i="13"/>
  <c r="AM18" i="13"/>
  <c r="G19" i="13"/>
  <c r="F19" i="13" s="1"/>
  <c r="J19" i="13"/>
  <c r="M19" i="13"/>
  <c r="Q19" i="13"/>
  <c r="T19" i="13"/>
  <c r="W19" i="13"/>
  <c r="AA19" i="13"/>
  <c r="AD19" i="13"/>
  <c r="AG19" i="13"/>
  <c r="AJ19" i="13"/>
  <c r="AM19" i="13"/>
  <c r="G20" i="13"/>
  <c r="F20" i="13"/>
  <c r="J20" i="13"/>
  <c r="M20" i="13"/>
  <c r="Q20" i="13"/>
  <c r="P20" i="13"/>
  <c r="T20" i="13"/>
  <c r="W20" i="13"/>
  <c r="AA20" i="13"/>
  <c r="AD20" i="13"/>
  <c r="AG20" i="13"/>
  <c r="AJ20" i="13"/>
  <c r="AM20" i="13"/>
  <c r="G21" i="13"/>
  <c r="F21" i="13" s="1"/>
  <c r="J21" i="13"/>
  <c r="M21" i="13"/>
  <c r="Q21" i="13"/>
  <c r="T21" i="13"/>
  <c r="W21" i="13"/>
  <c r="AA21" i="13"/>
  <c r="AD21" i="13"/>
  <c r="AG21" i="13"/>
  <c r="AJ21" i="13"/>
  <c r="AM21" i="13"/>
  <c r="G22" i="13"/>
  <c r="J22" i="13"/>
  <c r="F22" i="13" s="1"/>
  <c r="M22" i="13"/>
  <c r="Q22" i="13"/>
  <c r="T22" i="13"/>
  <c r="W22" i="13"/>
  <c r="AA22" i="13"/>
  <c r="AD22" i="13"/>
  <c r="AG22" i="13"/>
  <c r="AJ22" i="13"/>
  <c r="AM22" i="13"/>
  <c r="G23" i="13"/>
  <c r="J23" i="13"/>
  <c r="M23" i="13"/>
  <c r="Q23" i="13"/>
  <c r="T23" i="13"/>
  <c r="W23" i="13"/>
  <c r="AA23" i="13"/>
  <c r="AD23" i="13"/>
  <c r="AG23" i="13"/>
  <c r="AJ23" i="13"/>
  <c r="AM23" i="13"/>
  <c r="G24" i="13"/>
  <c r="J24" i="13"/>
  <c r="M24" i="13"/>
  <c r="Q24" i="13"/>
  <c r="T24" i="13"/>
  <c r="W24" i="13"/>
  <c r="AA24" i="13"/>
  <c r="AD24" i="13"/>
  <c r="AG24" i="13"/>
  <c r="AJ24" i="13"/>
  <c r="AM24" i="13"/>
  <c r="G25" i="13"/>
  <c r="F25" i="13" s="1"/>
  <c r="J25" i="13"/>
  <c r="M25" i="13"/>
  <c r="Q25" i="13"/>
  <c r="T25" i="13"/>
  <c r="W25" i="13"/>
  <c r="AA25" i="13"/>
  <c r="AD25" i="13"/>
  <c r="AG25" i="13"/>
  <c r="AJ25" i="13"/>
  <c r="AM25" i="13"/>
  <c r="G26" i="13"/>
  <c r="J26" i="13"/>
  <c r="M26" i="13"/>
  <c r="Q26" i="13"/>
  <c r="T26" i="13"/>
  <c r="W26" i="13"/>
  <c r="AA26" i="13"/>
  <c r="AD26" i="13"/>
  <c r="AG26" i="13"/>
  <c r="AJ26" i="13"/>
  <c r="AM26" i="13"/>
  <c r="G27" i="13"/>
  <c r="J27" i="13"/>
  <c r="M27" i="13"/>
  <c r="Q27" i="13"/>
  <c r="T27" i="13"/>
  <c r="W27" i="13"/>
  <c r="AA27" i="13"/>
  <c r="AD27" i="13"/>
  <c r="AG27" i="13"/>
  <c r="AJ27" i="13"/>
  <c r="AM27" i="13"/>
  <c r="G28" i="13"/>
  <c r="J28" i="13"/>
  <c r="M28" i="13"/>
  <c r="Q28" i="13"/>
  <c r="P28" i="13" s="1"/>
  <c r="T28" i="13"/>
  <c r="W28" i="13"/>
  <c r="AA28" i="13"/>
  <c r="AD28" i="13"/>
  <c r="AG28" i="13"/>
  <c r="AJ28" i="13"/>
  <c r="AM28" i="13"/>
  <c r="G29" i="13"/>
  <c r="J29" i="13"/>
  <c r="M29" i="13"/>
  <c r="Q29" i="13"/>
  <c r="T29" i="13"/>
  <c r="W29" i="13"/>
  <c r="AA29" i="13"/>
  <c r="AD29" i="13"/>
  <c r="AG29" i="13"/>
  <c r="AJ29" i="13"/>
  <c r="AM29" i="13"/>
  <c r="G30" i="13"/>
  <c r="J30" i="13"/>
  <c r="M30" i="13"/>
  <c r="Q30" i="13"/>
  <c r="T30" i="13"/>
  <c r="W30" i="13"/>
  <c r="AA30" i="13"/>
  <c r="AD30" i="13"/>
  <c r="AG30" i="13"/>
  <c r="AJ30" i="13"/>
  <c r="AM30" i="13"/>
  <c r="G31" i="13"/>
  <c r="J31" i="13"/>
  <c r="M31" i="13"/>
  <c r="Q31" i="13"/>
  <c r="T31" i="13"/>
  <c r="W31" i="13"/>
  <c r="AA31" i="13"/>
  <c r="AD31" i="13"/>
  <c r="AG31" i="13"/>
  <c r="AJ31" i="13"/>
  <c r="AM31" i="13"/>
  <c r="G32" i="13"/>
  <c r="F32" i="13" s="1"/>
  <c r="J32" i="13"/>
  <c r="M32" i="13"/>
  <c r="Q32" i="13"/>
  <c r="P32" i="13" s="1"/>
  <c r="T32" i="13"/>
  <c r="W32" i="13"/>
  <c r="AA32" i="13"/>
  <c r="AD32" i="13"/>
  <c r="AG32" i="13"/>
  <c r="AJ32" i="13"/>
  <c r="AM32" i="13"/>
  <c r="G33" i="13"/>
  <c r="J33" i="13"/>
  <c r="M33" i="13"/>
  <c r="F33" i="13" s="1"/>
  <c r="Q33" i="13"/>
  <c r="T33" i="13"/>
  <c r="W33" i="13"/>
  <c r="AA33" i="13"/>
  <c r="AD33" i="13"/>
  <c r="AG33" i="13"/>
  <c r="AJ33" i="13"/>
  <c r="AM33" i="13"/>
  <c r="G34" i="13"/>
  <c r="J34" i="13"/>
  <c r="M34" i="13"/>
  <c r="Q34" i="13"/>
  <c r="T34" i="13"/>
  <c r="W34" i="13"/>
  <c r="AA34" i="13"/>
  <c r="AD34" i="13"/>
  <c r="AG34" i="13"/>
  <c r="AJ34" i="13"/>
  <c r="AM34" i="13"/>
  <c r="G35" i="13"/>
  <c r="F35" i="13" s="1"/>
  <c r="J35" i="13"/>
  <c r="M35" i="13"/>
  <c r="Q35" i="13"/>
  <c r="T35" i="13"/>
  <c r="W35" i="13"/>
  <c r="AA35" i="13"/>
  <c r="AD35" i="13"/>
  <c r="AG35" i="13"/>
  <c r="AJ35" i="13"/>
  <c r="AM35" i="13"/>
  <c r="G36" i="13"/>
  <c r="J36" i="13"/>
  <c r="M36" i="13"/>
  <c r="Q36" i="13"/>
  <c r="T36" i="13"/>
  <c r="W36" i="13"/>
  <c r="AA36" i="13"/>
  <c r="AD36" i="13"/>
  <c r="AG36" i="13"/>
  <c r="AJ36" i="13"/>
  <c r="AM36" i="13"/>
  <c r="G37" i="13"/>
  <c r="J37" i="13"/>
  <c r="M37" i="13"/>
  <c r="Q37" i="13"/>
  <c r="T37" i="13"/>
  <c r="W37" i="13"/>
  <c r="AA37" i="13"/>
  <c r="AD37" i="13"/>
  <c r="AG37" i="13"/>
  <c r="AJ37" i="13"/>
  <c r="AM37" i="13"/>
  <c r="G38" i="13"/>
  <c r="J38" i="13"/>
  <c r="M38" i="13"/>
  <c r="Q38" i="13"/>
  <c r="T38" i="13"/>
  <c r="W38" i="13"/>
  <c r="AA38" i="13"/>
  <c r="AD38" i="13"/>
  <c r="AG38" i="13"/>
  <c r="AJ38" i="13"/>
  <c r="AM38" i="13"/>
  <c r="G39" i="13"/>
  <c r="J39" i="13"/>
  <c r="M39" i="13"/>
  <c r="Q39" i="13"/>
  <c r="T39" i="13"/>
  <c r="W39" i="13"/>
  <c r="AA39" i="13"/>
  <c r="AD39" i="13"/>
  <c r="AG39" i="13"/>
  <c r="AJ39" i="13"/>
  <c r="AM39" i="13"/>
  <c r="G40" i="13"/>
  <c r="J40" i="13"/>
  <c r="M40" i="13"/>
  <c r="Q40" i="13"/>
  <c r="T40" i="13"/>
  <c r="W40" i="13"/>
  <c r="AA40" i="13"/>
  <c r="AD40" i="13"/>
  <c r="AG40" i="13"/>
  <c r="AJ40" i="13"/>
  <c r="AM40" i="13"/>
  <c r="G41" i="13"/>
  <c r="J41" i="13"/>
  <c r="M41" i="13"/>
  <c r="Q41" i="13"/>
  <c r="T41" i="13"/>
  <c r="P41" i="13" s="1"/>
  <c r="W41" i="13"/>
  <c r="AA41" i="13"/>
  <c r="AD41" i="13"/>
  <c r="AG41" i="13"/>
  <c r="AJ41" i="13"/>
  <c r="AM41" i="13"/>
  <c r="G42" i="13"/>
  <c r="J42" i="13"/>
  <c r="M42" i="13"/>
  <c r="Q42" i="13"/>
  <c r="T42" i="13"/>
  <c r="W42" i="13"/>
  <c r="AA42" i="13"/>
  <c r="AD42" i="13"/>
  <c r="AG42" i="13"/>
  <c r="AJ42" i="13"/>
  <c r="AM42" i="13"/>
  <c r="G43" i="13"/>
  <c r="J43" i="13"/>
  <c r="M43" i="13"/>
  <c r="Q43" i="13"/>
  <c r="T43" i="13"/>
  <c r="W43" i="13"/>
  <c r="AA43" i="13"/>
  <c r="AD43" i="13"/>
  <c r="AG43" i="13"/>
  <c r="AJ43" i="13"/>
  <c r="AM43" i="13"/>
  <c r="G44" i="13"/>
  <c r="J44" i="13"/>
  <c r="M44" i="13"/>
  <c r="Q44" i="13"/>
  <c r="T44" i="13"/>
  <c r="W44" i="13"/>
  <c r="AA44" i="13"/>
  <c r="AD44" i="13"/>
  <c r="AG44" i="13"/>
  <c r="AJ44" i="13"/>
  <c r="AM44" i="13"/>
  <c r="G45" i="13"/>
  <c r="J45" i="13"/>
  <c r="M45" i="13"/>
  <c r="Q45" i="13"/>
  <c r="T45" i="13"/>
  <c r="W45" i="13"/>
  <c r="AA45" i="13"/>
  <c r="AD45" i="13"/>
  <c r="AG45" i="13"/>
  <c r="AJ45" i="13"/>
  <c r="AM45" i="13"/>
  <c r="G46" i="13"/>
  <c r="F46" i="13" s="1"/>
  <c r="J46" i="13"/>
  <c r="M46" i="13"/>
  <c r="Q46" i="13"/>
  <c r="P46" i="13" s="1"/>
  <c r="T46" i="13"/>
  <c r="W46" i="13"/>
  <c r="AA46" i="13"/>
  <c r="Z46" i="13" s="1"/>
  <c r="AD46" i="13"/>
  <c r="AG46" i="13"/>
  <c r="AJ46" i="13"/>
  <c r="AM46" i="13"/>
  <c r="G47" i="13"/>
  <c r="J47" i="13"/>
  <c r="M47" i="13"/>
  <c r="Q47" i="13"/>
  <c r="T47" i="13"/>
  <c r="W47" i="13"/>
  <c r="AA47" i="13"/>
  <c r="AD47" i="13"/>
  <c r="AG47" i="13"/>
  <c r="AJ47" i="13"/>
  <c r="AM47" i="13"/>
  <c r="G48" i="13"/>
  <c r="J48" i="13"/>
  <c r="F48" i="13" s="1"/>
  <c r="M48" i="13"/>
  <c r="Q48" i="13"/>
  <c r="T48" i="13"/>
  <c r="W48" i="13"/>
  <c r="AA48" i="13"/>
  <c r="AD48" i="13"/>
  <c r="AG48" i="13"/>
  <c r="AJ48" i="13"/>
  <c r="AM48" i="13"/>
  <c r="G49" i="13"/>
  <c r="J49" i="13"/>
  <c r="M49" i="13"/>
  <c r="Q49" i="13"/>
  <c r="T49" i="13"/>
  <c r="W49" i="13"/>
  <c r="AA49" i="13"/>
  <c r="Z49" i="13" s="1"/>
  <c r="AD49" i="13"/>
  <c r="AG49" i="13"/>
  <c r="AJ49" i="13"/>
  <c r="AM49" i="13"/>
  <c r="G50" i="13"/>
  <c r="J50" i="13"/>
  <c r="M50" i="13"/>
  <c r="Q50" i="13"/>
  <c r="T50" i="13"/>
  <c r="W50" i="13"/>
  <c r="AA50" i="13"/>
  <c r="AD50" i="13"/>
  <c r="AG50" i="13"/>
  <c r="AJ50" i="13"/>
  <c r="AM50" i="13"/>
  <c r="G51" i="13"/>
  <c r="J51" i="13"/>
  <c r="M51" i="13"/>
  <c r="Q51" i="13"/>
  <c r="T51" i="13"/>
  <c r="W51" i="13"/>
  <c r="AA51" i="13"/>
  <c r="AD51" i="13"/>
  <c r="AG51" i="13"/>
  <c r="AJ51" i="13"/>
  <c r="AM51" i="13"/>
  <c r="G52" i="13"/>
  <c r="J52" i="13"/>
  <c r="M52" i="13"/>
  <c r="Q52" i="13"/>
  <c r="T52" i="13"/>
  <c r="W52" i="13"/>
  <c r="AA52" i="13"/>
  <c r="AD52" i="13"/>
  <c r="AG52" i="13"/>
  <c r="AJ52" i="13"/>
  <c r="AM52" i="13"/>
  <c r="G53" i="13"/>
  <c r="J53" i="13"/>
  <c r="M53" i="13"/>
  <c r="Q53" i="13"/>
  <c r="T53" i="13"/>
  <c r="W53" i="13"/>
  <c r="AA53" i="13"/>
  <c r="AD53" i="13"/>
  <c r="AG53" i="13"/>
  <c r="AJ53" i="13"/>
  <c r="AM53" i="13"/>
  <c r="G54" i="13"/>
  <c r="J54" i="13"/>
  <c r="M54" i="13"/>
  <c r="Q54" i="13"/>
  <c r="P54" i="13" s="1"/>
  <c r="T54" i="13"/>
  <c r="W54" i="13"/>
  <c r="AA54" i="13"/>
  <c r="AD54" i="13"/>
  <c r="AG54" i="13"/>
  <c r="AJ54" i="13"/>
  <c r="AM54" i="13"/>
  <c r="G55" i="13"/>
  <c r="J55" i="13"/>
  <c r="M55" i="13"/>
  <c r="Q55" i="13"/>
  <c r="T55" i="13"/>
  <c r="W55" i="13"/>
  <c r="AA55" i="13"/>
  <c r="AD55" i="13"/>
  <c r="AG55" i="13"/>
  <c r="AJ55" i="13"/>
  <c r="AM55" i="13"/>
  <c r="G56" i="13"/>
  <c r="J56" i="13"/>
  <c r="M56" i="13"/>
  <c r="Q56" i="13"/>
  <c r="T56" i="13"/>
  <c r="W56" i="13"/>
  <c r="AA56" i="13"/>
  <c r="AD56" i="13"/>
  <c r="AG56" i="13"/>
  <c r="AJ56" i="13"/>
  <c r="AM56" i="13"/>
  <c r="G57" i="13"/>
  <c r="J57" i="13"/>
  <c r="M57" i="13"/>
  <c r="Q57" i="13"/>
  <c r="T57" i="13"/>
  <c r="W57" i="13"/>
  <c r="AA57" i="13"/>
  <c r="AD57" i="13"/>
  <c r="AG57" i="13"/>
  <c r="AJ57" i="13"/>
  <c r="AM57" i="13"/>
  <c r="G58" i="13"/>
  <c r="J58" i="13"/>
  <c r="M58" i="13"/>
  <c r="Q58" i="13"/>
  <c r="T58" i="13"/>
  <c r="W58" i="13"/>
  <c r="AA58" i="13"/>
  <c r="AD58" i="13"/>
  <c r="AG58" i="13"/>
  <c r="AJ58" i="13"/>
  <c r="AM58" i="13"/>
  <c r="G59" i="13"/>
  <c r="J59" i="13"/>
  <c r="M59" i="13"/>
  <c r="Q59" i="13"/>
  <c r="T59" i="13"/>
  <c r="W59" i="13"/>
  <c r="AA59" i="13"/>
  <c r="AD59" i="13"/>
  <c r="AG59" i="13"/>
  <c r="AJ59" i="13"/>
  <c r="AM59" i="13"/>
  <c r="G60" i="13"/>
  <c r="J60" i="13"/>
  <c r="M60" i="13"/>
  <c r="Q60" i="13"/>
  <c r="T60" i="13"/>
  <c r="W60" i="13"/>
  <c r="AA60" i="13"/>
  <c r="AD60" i="13"/>
  <c r="AG60" i="13"/>
  <c r="AJ60" i="13"/>
  <c r="AM60" i="13"/>
  <c r="G61" i="13"/>
  <c r="J61" i="13"/>
  <c r="M61" i="13"/>
  <c r="Q61" i="13"/>
  <c r="T61" i="13"/>
  <c r="W61" i="13"/>
  <c r="P61" i="13" s="1"/>
  <c r="AA61" i="13"/>
  <c r="AD61" i="13"/>
  <c r="AG61" i="13"/>
  <c r="AJ61" i="13"/>
  <c r="AM61" i="13"/>
  <c r="G62" i="13"/>
  <c r="J62" i="13"/>
  <c r="M62" i="13"/>
  <c r="Q62" i="13"/>
  <c r="T62" i="13"/>
  <c r="W62" i="13"/>
  <c r="AA62" i="13"/>
  <c r="AD62" i="13"/>
  <c r="AG62" i="13"/>
  <c r="AJ62" i="13"/>
  <c r="AM62" i="13"/>
  <c r="G63" i="13"/>
  <c r="J63" i="13"/>
  <c r="M63" i="13"/>
  <c r="Q63" i="13"/>
  <c r="T63" i="13"/>
  <c r="W63" i="13"/>
  <c r="AA63" i="13"/>
  <c r="AD63" i="13"/>
  <c r="AG63" i="13"/>
  <c r="AJ63" i="13"/>
  <c r="AM63" i="13"/>
  <c r="G64" i="13"/>
  <c r="J64" i="13"/>
  <c r="M64" i="13"/>
  <c r="Q64" i="13"/>
  <c r="T64" i="13"/>
  <c r="W64" i="13"/>
  <c r="AA64" i="13"/>
  <c r="AD64" i="13"/>
  <c r="AG64" i="13"/>
  <c r="AJ64" i="13"/>
  <c r="AM64" i="13"/>
  <c r="G65" i="13"/>
  <c r="J65" i="13"/>
  <c r="F65" i="13" s="1"/>
  <c r="M65" i="13"/>
  <c r="Q65" i="13"/>
  <c r="T65" i="13"/>
  <c r="W65" i="13"/>
  <c r="P65" i="13" s="1"/>
  <c r="AA65" i="13"/>
  <c r="AD65" i="13"/>
  <c r="AG65" i="13"/>
  <c r="AJ65" i="13"/>
  <c r="AM65" i="13"/>
  <c r="G66" i="13"/>
  <c r="J66" i="13"/>
  <c r="M66" i="13"/>
  <c r="Q66" i="13"/>
  <c r="T66" i="13"/>
  <c r="W66" i="13"/>
  <c r="AA66" i="13"/>
  <c r="AD66" i="13"/>
  <c r="AG66" i="13"/>
  <c r="AJ66" i="13"/>
  <c r="AM66" i="13"/>
  <c r="G67" i="13"/>
  <c r="J67" i="13"/>
  <c r="M67" i="13"/>
  <c r="Q67" i="13"/>
  <c r="T67" i="13"/>
  <c r="W67" i="13"/>
  <c r="AA67" i="13"/>
  <c r="AD67" i="13"/>
  <c r="AG67" i="13"/>
  <c r="AJ67" i="13"/>
  <c r="AM67" i="13"/>
  <c r="G68" i="13"/>
  <c r="J68" i="13"/>
  <c r="M68" i="13"/>
  <c r="Q68" i="13"/>
  <c r="T68" i="13"/>
  <c r="W68" i="13"/>
  <c r="AA68" i="13"/>
  <c r="AD68" i="13"/>
  <c r="AG68" i="13"/>
  <c r="AJ68" i="13"/>
  <c r="AM68" i="13"/>
  <c r="G69" i="13"/>
  <c r="J69" i="13"/>
  <c r="M69" i="13"/>
  <c r="Q69" i="13"/>
  <c r="T69" i="13"/>
  <c r="W69" i="13"/>
  <c r="AA69" i="13"/>
  <c r="AD69" i="13"/>
  <c r="AG69" i="13"/>
  <c r="AJ69" i="13"/>
  <c r="AM69" i="13"/>
  <c r="G70" i="13"/>
  <c r="J70" i="13"/>
  <c r="M70" i="13"/>
  <c r="Q70" i="13"/>
  <c r="T70" i="13"/>
  <c r="W70" i="13"/>
  <c r="AA70" i="13"/>
  <c r="AD70" i="13"/>
  <c r="AG70" i="13"/>
  <c r="AJ70" i="13"/>
  <c r="AM70" i="13"/>
  <c r="G71" i="13"/>
  <c r="J71" i="13"/>
  <c r="M71" i="13"/>
  <c r="Q71" i="13"/>
  <c r="T71" i="13"/>
  <c r="P71" i="13" s="1"/>
  <c r="W71" i="13"/>
  <c r="AA71" i="13"/>
  <c r="AD71" i="13"/>
  <c r="AG71" i="13"/>
  <c r="Z71" i="13" s="1"/>
  <c r="AJ71" i="13"/>
  <c r="AM71" i="13"/>
  <c r="G72" i="13"/>
  <c r="J72" i="13"/>
  <c r="M72" i="13"/>
  <c r="Q72" i="13"/>
  <c r="T72" i="13"/>
  <c r="W72" i="13"/>
  <c r="AA72" i="13"/>
  <c r="AD72" i="13"/>
  <c r="AG72" i="13"/>
  <c r="AJ72" i="13"/>
  <c r="AM72" i="13"/>
  <c r="G73" i="13"/>
  <c r="J73" i="13"/>
  <c r="M73" i="13"/>
  <c r="Q73" i="13"/>
  <c r="T73" i="13"/>
  <c r="W73" i="13"/>
  <c r="P73" i="13" s="1"/>
  <c r="AA73" i="13"/>
  <c r="AD73" i="13"/>
  <c r="AG73" i="13"/>
  <c r="AJ73" i="13"/>
  <c r="AM73" i="13"/>
  <c r="G74" i="13"/>
  <c r="J74" i="13"/>
  <c r="M74" i="13"/>
  <c r="Q74" i="13"/>
  <c r="P74" i="13" s="1"/>
  <c r="T74" i="13"/>
  <c r="W74" i="13"/>
  <c r="AA74" i="13"/>
  <c r="AD74" i="13"/>
  <c r="AG74" i="13"/>
  <c r="AJ74" i="13"/>
  <c r="AM74" i="13"/>
  <c r="G75" i="13"/>
  <c r="J75" i="13"/>
  <c r="M75" i="13"/>
  <c r="Q75" i="13"/>
  <c r="T75" i="13"/>
  <c r="W75" i="13"/>
  <c r="AA75" i="13"/>
  <c r="AD75" i="13"/>
  <c r="AG75" i="13"/>
  <c r="AJ75" i="13"/>
  <c r="AM75" i="13"/>
  <c r="G76" i="13"/>
  <c r="J76" i="13"/>
  <c r="M76" i="13"/>
  <c r="Q76" i="13"/>
  <c r="T76" i="13"/>
  <c r="W76" i="13"/>
  <c r="AA76" i="13"/>
  <c r="AD76" i="13"/>
  <c r="AG76" i="13"/>
  <c r="AJ76" i="13"/>
  <c r="AM76" i="13"/>
  <c r="G77" i="13"/>
  <c r="J77" i="13"/>
  <c r="M77" i="13"/>
  <c r="F77" i="13" s="1"/>
  <c r="Q77" i="13"/>
  <c r="T77" i="13"/>
  <c r="W77" i="13"/>
  <c r="AA77" i="13"/>
  <c r="AD77" i="13"/>
  <c r="AG77" i="13"/>
  <c r="AJ77" i="13"/>
  <c r="AM77" i="13"/>
  <c r="G78" i="13"/>
  <c r="J78" i="13"/>
  <c r="M78" i="13"/>
  <c r="Q78" i="13"/>
  <c r="P78" i="13" s="1"/>
  <c r="T78" i="13"/>
  <c r="W78" i="13"/>
  <c r="AA78" i="13"/>
  <c r="AD78" i="13"/>
  <c r="AG78" i="13"/>
  <c r="AJ78" i="13"/>
  <c r="AM78" i="13"/>
  <c r="F79" i="13"/>
  <c r="G79" i="13"/>
  <c r="J79" i="13"/>
  <c r="M79" i="13"/>
  <c r="P79" i="13"/>
  <c r="Q79" i="13"/>
  <c r="T79" i="13"/>
  <c r="W79" i="13"/>
  <c r="AA79" i="13"/>
  <c r="AD79" i="13"/>
  <c r="AG79" i="13"/>
  <c r="AJ79" i="13"/>
  <c r="Z79" i="13"/>
  <c r="AM79" i="13"/>
  <c r="G80" i="13"/>
  <c r="J80" i="13"/>
  <c r="M80" i="13"/>
  <c r="Q80" i="13"/>
  <c r="T80" i="13"/>
  <c r="W80" i="13"/>
  <c r="AA80" i="13"/>
  <c r="Z80" i="13" s="1"/>
  <c r="AD80" i="13"/>
  <c r="AG80" i="13"/>
  <c r="AJ80" i="13"/>
  <c r="AM80" i="13"/>
  <c r="G81" i="13"/>
  <c r="J81" i="13"/>
  <c r="M81" i="13"/>
  <c r="Q81" i="13"/>
  <c r="P81" i="13" s="1"/>
  <c r="T81" i="13"/>
  <c r="W81" i="13"/>
  <c r="AA81" i="13"/>
  <c r="AD81" i="13"/>
  <c r="AG81" i="13"/>
  <c r="AJ81" i="13"/>
  <c r="AM81" i="13"/>
  <c r="G82" i="13"/>
  <c r="J82" i="13"/>
  <c r="M82" i="13"/>
  <c r="Q82" i="13"/>
  <c r="T82" i="13"/>
  <c r="P82" i="13" s="1"/>
  <c r="W82" i="13"/>
  <c r="AA82" i="13"/>
  <c r="AD82" i="13"/>
  <c r="AG82" i="13"/>
  <c r="AJ82" i="13"/>
  <c r="AM82" i="13"/>
  <c r="G83" i="13"/>
  <c r="J83" i="13"/>
  <c r="M83" i="13"/>
  <c r="Q83" i="13"/>
  <c r="T83" i="13"/>
  <c r="W83" i="13"/>
  <c r="AA83" i="13"/>
  <c r="AD83" i="13"/>
  <c r="AG83" i="13"/>
  <c r="AJ83" i="13"/>
  <c r="AM83" i="13"/>
  <c r="G84" i="13"/>
  <c r="J84" i="13"/>
  <c r="M84" i="13"/>
  <c r="Q84" i="13"/>
  <c r="T84" i="13"/>
  <c r="W84" i="13"/>
  <c r="P84" i="13" s="1"/>
  <c r="AA84" i="13"/>
  <c r="AD84" i="13"/>
  <c r="AG84" i="13"/>
  <c r="AJ84" i="13"/>
  <c r="AM84" i="13"/>
  <c r="G85" i="13"/>
  <c r="J85" i="13"/>
  <c r="M85" i="13"/>
  <c r="Q85" i="13"/>
  <c r="T85" i="13"/>
  <c r="W85" i="13"/>
  <c r="AA85" i="13"/>
  <c r="AD85" i="13"/>
  <c r="AG85" i="13"/>
  <c r="AJ85" i="13"/>
  <c r="AM85" i="13"/>
  <c r="G86" i="13"/>
  <c r="J86" i="13"/>
  <c r="M86" i="13"/>
  <c r="Q86" i="13"/>
  <c r="T86" i="13"/>
  <c r="W86" i="13"/>
  <c r="AA86" i="13"/>
  <c r="AD86" i="13"/>
  <c r="AG86" i="13"/>
  <c r="AJ86" i="13"/>
  <c r="AM86" i="13"/>
  <c r="G87" i="13"/>
  <c r="F87" i="13" s="1"/>
  <c r="J87" i="13"/>
  <c r="M87" i="13"/>
  <c r="Q87" i="13"/>
  <c r="P87" i="13" s="1"/>
  <c r="T87" i="13"/>
  <c r="W87" i="13"/>
  <c r="AA87" i="13"/>
  <c r="AD87" i="13"/>
  <c r="Z87" i="13" s="1"/>
  <c r="AG87" i="13"/>
  <c r="AJ87" i="13"/>
  <c r="AM87" i="13"/>
  <c r="G88" i="13"/>
  <c r="J88" i="13"/>
  <c r="M88" i="13"/>
  <c r="Q88" i="13"/>
  <c r="T88" i="13"/>
  <c r="W88" i="13"/>
  <c r="AA88" i="13"/>
  <c r="AD88" i="13"/>
  <c r="AG88" i="13"/>
  <c r="AJ88" i="13"/>
  <c r="AM88" i="13"/>
  <c r="G89" i="13"/>
  <c r="J89" i="13"/>
  <c r="M89" i="13"/>
  <c r="Q89" i="13"/>
  <c r="T89" i="13"/>
  <c r="W89" i="13"/>
  <c r="AA89" i="13"/>
  <c r="AD89" i="13"/>
  <c r="AG89" i="13"/>
  <c r="AJ89" i="13"/>
  <c r="AM89" i="13"/>
  <c r="G90" i="13"/>
  <c r="J90" i="13"/>
  <c r="M90" i="13"/>
  <c r="Q90" i="13"/>
  <c r="T90" i="13"/>
  <c r="W90" i="13"/>
  <c r="AA90" i="13"/>
  <c r="AD90" i="13"/>
  <c r="AG90" i="13"/>
  <c r="Z90" i="13" s="1"/>
  <c r="AJ90" i="13"/>
  <c r="AM90" i="13"/>
  <c r="G91" i="13"/>
  <c r="J91" i="13"/>
  <c r="M91" i="13"/>
  <c r="Q91" i="13"/>
  <c r="T91" i="13"/>
  <c r="W91" i="13"/>
  <c r="P91" i="13" s="1"/>
  <c r="AA91" i="13"/>
  <c r="AD91" i="13"/>
  <c r="AG91" i="13"/>
  <c r="Z91" i="13" s="1"/>
  <c r="AJ91" i="13"/>
  <c r="AM91" i="13"/>
  <c r="G92" i="13"/>
  <c r="J92" i="13"/>
  <c r="M92" i="13"/>
  <c r="Q92" i="13"/>
  <c r="T92" i="13"/>
  <c r="W92" i="13"/>
  <c r="AA92" i="13"/>
  <c r="AD92" i="13"/>
  <c r="AG92" i="13"/>
  <c r="AJ92" i="13"/>
  <c r="AM92" i="13"/>
  <c r="G93" i="13"/>
  <c r="J93" i="13"/>
  <c r="M93" i="13"/>
  <c r="Q93" i="13"/>
  <c r="T93" i="13"/>
  <c r="W93" i="13"/>
  <c r="AA93" i="13"/>
  <c r="AD93" i="13"/>
  <c r="AG93" i="13"/>
  <c r="AJ93" i="13"/>
  <c r="AM93" i="13"/>
  <c r="G94" i="13"/>
  <c r="J94" i="13"/>
  <c r="M94" i="13"/>
  <c r="Q94" i="13"/>
  <c r="P94" i="13" s="1"/>
  <c r="T94" i="13"/>
  <c r="W94" i="13"/>
  <c r="AA94" i="13"/>
  <c r="AD94" i="13"/>
  <c r="Z94" i="13" s="1"/>
  <c r="AG94" i="13"/>
  <c r="AJ94" i="13"/>
  <c r="AM94" i="13"/>
  <c r="G95" i="13"/>
  <c r="J95" i="13"/>
  <c r="M95" i="13"/>
  <c r="Q95" i="13"/>
  <c r="T95" i="13"/>
  <c r="W95" i="13"/>
  <c r="AA95" i="13"/>
  <c r="AD95" i="13"/>
  <c r="AG95" i="13"/>
  <c r="AJ95" i="13"/>
  <c r="AM95" i="13"/>
  <c r="G96" i="13"/>
  <c r="J96" i="13"/>
  <c r="M96" i="13"/>
  <c r="Q96" i="13"/>
  <c r="T96" i="13"/>
  <c r="W96" i="13"/>
  <c r="AA96" i="13"/>
  <c r="AD96" i="13"/>
  <c r="AG96" i="13"/>
  <c r="AJ96" i="13"/>
  <c r="AM96" i="13"/>
  <c r="G97" i="13"/>
  <c r="J97" i="13"/>
  <c r="M97" i="13"/>
  <c r="Q97" i="13"/>
  <c r="T97" i="13"/>
  <c r="W97" i="13"/>
  <c r="AA97" i="13"/>
  <c r="AD97" i="13"/>
  <c r="AG97" i="13"/>
  <c r="AJ97" i="13"/>
  <c r="AM97" i="13"/>
  <c r="G98" i="13"/>
  <c r="J98" i="13"/>
  <c r="M98" i="13"/>
  <c r="Q98" i="13"/>
  <c r="T98" i="13"/>
  <c r="W98" i="13"/>
  <c r="AA98" i="13"/>
  <c r="AD98" i="13"/>
  <c r="AG98" i="13"/>
  <c r="AJ98" i="13"/>
  <c r="AM98" i="13"/>
  <c r="G99" i="13"/>
  <c r="J99" i="13"/>
  <c r="M99" i="13"/>
  <c r="Q99" i="13"/>
  <c r="T99" i="13"/>
  <c r="W99" i="13"/>
  <c r="AA99" i="13"/>
  <c r="AD99" i="13"/>
  <c r="AG99" i="13"/>
  <c r="AJ99" i="13"/>
  <c r="AM99" i="13"/>
  <c r="G100" i="13"/>
  <c r="J100" i="13"/>
  <c r="M100" i="13"/>
  <c r="Q100" i="13"/>
  <c r="T100" i="13"/>
  <c r="W100" i="13"/>
  <c r="AA100" i="13"/>
  <c r="AD100" i="13"/>
  <c r="AG100" i="13"/>
  <c r="AJ100" i="13"/>
  <c r="AM100" i="13"/>
  <c r="G101" i="13"/>
  <c r="J101" i="13"/>
  <c r="M101" i="13"/>
  <c r="F101" i="13" s="1"/>
  <c r="Q101" i="13"/>
  <c r="T101" i="13"/>
  <c r="W101" i="13"/>
  <c r="P101" i="13" s="1"/>
  <c r="AA101" i="13"/>
  <c r="AD101" i="13"/>
  <c r="AG101" i="13"/>
  <c r="AJ101" i="13"/>
  <c r="AM101" i="13"/>
  <c r="G102" i="13"/>
  <c r="J102" i="13"/>
  <c r="M102" i="13"/>
  <c r="Q102" i="13"/>
  <c r="T102" i="13"/>
  <c r="W102" i="13"/>
  <c r="AA102" i="13"/>
  <c r="AD102" i="13"/>
  <c r="AG102" i="13"/>
  <c r="AJ102" i="13"/>
  <c r="AM102" i="13"/>
  <c r="G103" i="13"/>
  <c r="J103" i="13"/>
  <c r="M103" i="13"/>
  <c r="Q103" i="13"/>
  <c r="T103" i="13"/>
  <c r="W103" i="13"/>
  <c r="AA103" i="13"/>
  <c r="AD103" i="13"/>
  <c r="AG103" i="13"/>
  <c r="AJ103" i="13"/>
  <c r="AM103" i="13"/>
  <c r="G104" i="13"/>
  <c r="J104" i="13"/>
  <c r="M104" i="13"/>
  <c r="Q104" i="13"/>
  <c r="T104" i="13"/>
  <c r="W104" i="13"/>
  <c r="AA104" i="13"/>
  <c r="AD104" i="13"/>
  <c r="AG104" i="13"/>
  <c r="AJ104" i="13"/>
  <c r="AM104" i="13"/>
  <c r="G105" i="13"/>
  <c r="J105" i="13"/>
  <c r="M105" i="13"/>
  <c r="Q105" i="13"/>
  <c r="T105" i="13"/>
  <c r="W105" i="13"/>
  <c r="AA105" i="13"/>
  <c r="AD105" i="13"/>
  <c r="AG105" i="13"/>
  <c r="AJ105" i="13"/>
  <c r="AM105" i="13"/>
  <c r="G106" i="13"/>
  <c r="J106" i="13"/>
  <c r="M106" i="13"/>
  <c r="Q106" i="13"/>
  <c r="T106" i="13"/>
  <c r="W106" i="13"/>
  <c r="AA106" i="13"/>
  <c r="AD106" i="13"/>
  <c r="AG106" i="13"/>
  <c r="AJ106" i="13"/>
  <c r="AM106" i="13"/>
  <c r="G107" i="13"/>
  <c r="J107" i="13"/>
  <c r="M107" i="13"/>
  <c r="Q107" i="13"/>
  <c r="T107" i="13"/>
  <c r="W107" i="13"/>
  <c r="AA107" i="13"/>
  <c r="AD107" i="13"/>
  <c r="AG107" i="13"/>
  <c r="AJ107" i="13"/>
  <c r="AM107" i="13"/>
  <c r="G108" i="13"/>
  <c r="J108" i="13"/>
  <c r="M108" i="13"/>
  <c r="Q108" i="13"/>
  <c r="T108" i="13"/>
  <c r="W108" i="13"/>
  <c r="P108" i="13" s="1"/>
  <c r="AA108" i="13"/>
  <c r="AD108" i="13"/>
  <c r="AG108" i="13"/>
  <c r="AJ108" i="13"/>
  <c r="AM108" i="13"/>
  <c r="G109" i="13"/>
  <c r="J109" i="13"/>
  <c r="M109" i="13"/>
  <c r="Q109" i="13"/>
  <c r="T109" i="13"/>
  <c r="W109" i="13"/>
  <c r="AA109" i="13"/>
  <c r="AD109" i="13"/>
  <c r="AG109" i="13"/>
  <c r="AJ109" i="13"/>
  <c r="AM109" i="13"/>
  <c r="G110" i="13"/>
  <c r="J110" i="13"/>
  <c r="M110" i="13"/>
  <c r="Q110" i="13"/>
  <c r="T110" i="13"/>
  <c r="W110" i="13"/>
  <c r="AA110" i="13"/>
  <c r="AD110" i="13"/>
  <c r="AG110" i="13"/>
  <c r="AJ110" i="13"/>
  <c r="AM110" i="13"/>
  <c r="G111" i="13"/>
  <c r="J111" i="13"/>
  <c r="M111" i="13"/>
  <c r="Q111" i="13"/>
  <c r="T111" i="13"/>
  <c r="W111" i="13"/>
  <c r="AA111" i="13"/>
  <c r="AD111" i="13"/>
  <c r="AG111" i="13"/>
  <c r="AJ111" i="13"/>
  <c r="AM111" i="13"/>
  <c r="G112" i="13"/>
  <c r="J112" i="13"/>
  <c r="M112" i="13"/>
  <c r="Q112" i="13"/>
  <c r="T112" i="13"/>
  <c r="W112" i="13"/>
  <c r="AA112" i="13"/>
  <c r="AD112" i="13"/>
  <c r="AG112" i="13"/>
  <c r="AJ112" i="13"/>
  <c r="AM112" i="13"/>
  <c r="G113" i="13"/>
  <c r="J113" i="13"/>
  <c r="M113" i="13"/>
  <c r="Q113" i="13"/>
  <c r="T113" i="13"/>
  <c r="W113" i="13"/>
  <c r="AA113" i="13"/>
  <c r="AD113" i="13"/>
  <c r="AG113" i="13"/>
  <c r="AJ113" i="13"/>
  <c r="AM113" i="13"/>
  <c r="G114" i="13"/>
  <c r="J114" i="13"/>
  <c r="M114" i="13"/>
  <c r="Q114" i="13"/>
  <c r="T114" i="13"/>
  <c r="W114" i="13"/>
  <c r="AA114" i="13"/>
  <c r="AD114" i="13"/>
  <c r="AG114" i="13"/>
  <c r="AJ114" i="13"/>
  <c r="AM114" i="13"/>
  <c r="G115" i="13"/>
  <c r="J115" i="13"/>
  <c r="M115" i="13"/>
  <c r="Q115" i="13"/>
  <c r="T115" i="13"/>
  <c r="W115" i="13"/>
  <c r="AA115" i="13"/>
  <c r="AD115" i="13"/>
  <c r="AG115" i="13"/>
  <c r="Z115" i="13" s="1"/>
  <c r="AJ115" i="13"/>
  <c r="AM115" i="13"/>
  <c r="G116" i="13"/>
  <c r="J116" i="13"/>
  <c r="M116" i="13"/>
  <c r="Q116" i="13"/>
  <c r="T116" i="13"/>
  <c r="W116" i="13"/>
  <c r="AA116" i="13"/>
  <c r="AD116" i="13"/>
  <c r="AG116" i="13"/>
  <c r="AJ116" i="13"/>
  <c r="AM116" i="13"/>
  <c r="G117" i="13"/>
  <c r="J117" i="13"/>
  <c r="M117" i="13"/>
  <c r="Q117" i="13"/>
  <c r="T117" i="13"/>
  <c r="W117" i="13"/>
  <c r="AA117" i="13"/>
  <c r="AD117" i="13"/>
  <c r="AG117" i="13"/>
  <c r="AJ117" i="13"/>
  <c r="AM117" i="13"/>
  <c r="G118" i="13"/>
  <c r="J118" i="13"/>
  <c r="M118" i="13"/>
  <c r="Q118" i="13"/>
  <c r="P118" i="13" s="1"/>
  <c r="T118" i="13"/>
  <c r="W118" i="13"/>
  <c r="AA118" i="13"/>
  <c r="AD118" i="13"/>
  <c r="AG118" i="13"/>
  <c r="AJ118" i="13"/>
  <c r="AM118" i="13"/>
  <c r="G119" i="13"/>
  <c r="F119" i="13" s="1"/>
  <c r="J119" i="13"/>
  <c r="M119" i="13"/>
  <c r="Q119" i="13"/>
  <c r="T119" i="13"/>
  <c r="W119" i="13"/>
  <c r="AA119" i="13"/>
  <c r="AD119" i="13"/>
  <c r="AG119" i="13"/>
  <c r="AJ119" i="13"/>
  <c r="AM119" i="13"/>
  <c r="G120" i="13"/>
  <c r="J120" i="13"/>
  <c r="M120" i="13"/>
  <c r="Q120" i="13"/>
  <c r="T120" i="13"/>
  <c r="W120" i="13"/>
  <c r="P120" i="13" s="1"/>
  <c r="AA120" i="13"/>
  <c r="AD120" i="13"/>
  <c r="AG120" i="13"/>
  <c r="AJ120" i="13"/>
  <c r="Z120" i="13" s="1"/>
  <c r="AM120" i="13"/>
  <c r="G121" i="13"/>
  <c r="J121" i="13"/>
  <c r="M121" i="13"/>
  <c r="Q121" i="13"/>
  <c r="T121" i="13"/>
  <c r="W121" i="13"/>
  <c r="AA121" i="13"/>
  <c r="AD121" i="13"/>
  <c r="AG121" i="13"/>
  <c r="AJ121" i="13"/>
  <c r="AM121" i="13"/>
  <c r="G122" i="13"/>
  <c r="J122" i="13"/>
  <c r="M122" i="13"/>
  <c r="Q122" i="13"/>
  <c r="T122" i="13"/>
  <c r="W122" i="13"/>
  <c r="AA122" i="13"/>
  <c r="AD122" i="13"/>
  <c r="AG122" i="13"/>
  <c r="AJ122" i="13"/>
  <c r="AM122" i="13"/>
  <c r="G123" i="13"/>
  <c r="J123" i="13"/>
  <c r="M123" i="13"/>
  <c r="Q123" i="13"/>
  <c r="T123" i="13"/>
  <c r="P123" i="13" s="1"/>
  <c r="W123" i="13"/>
  <c r="AA123" i="13"/>
  <c r="AD123" i="13"/>
  <c r="AG123" i="13"/>
  <c r="AJ123" i="13"/>
  <c r="AM123" i="13"/>
  <c r="G124" i="13"/>
  <c r="J124" i="13"/>
  <c r="M124" i="13"/>
  <c r="Q124" i="13"/>
  <c r="T124" i="13"/>
  <c r="W124" i="13"/>
  <c r="AA124" i="13"/>
  <c r="AD124" i="13"/>
  <c r="AG124" i="13"/>
  <c r="AJ124" i="13"/>
  <c r="AM124" i="13"/>
  <c r="G125" i="13"/>
  <c r="F125" i="13" s="1"/>
  <c r="J125" i="13"/>
  <c r="M125" i="13"/>
  <c r="Q125" i="13"/>
  <c r="P125" i="13" s="1"/>
  <c r="T125" i="13"/>
  <c r="W125" i="13"/>
  <c r="AA125" i="13"/>
  <c r="AD125" i="13"/>
  <c r="Z125" i="13" s="1"/>
  <c r="AG125" i="13"/>
  <c r="AJ125" i="13"/>
  <c r="AM125" i="13"/>
  <c r="G126" i="13"/>
  <c r="J126" i="13"/>
  <c r="M126" i="13"/>
  <c r="Q126" i="13"/>
  <c r="T126" i="13"/>
  <c r="W126" i="13"/>
  <c r="AA126" i="13"/>
  <c r="AD126" i="13"/>
  <c r="AG126" i="13"/>
  <c r="AJ126" i="13"/>
  <c r="AM126" i="13"/>
  <c r="G127" i="13"/>
  <c r="J127" i="13"/>
  <c r="M127" i="13"/>
  <c r="Q127" i="13"/>
  <c r="T127" i="13"/>
  <c r="W127" i="13"/>
  <c r="AA127" i="13"/>
  <c r="AD127" i="13"/>
  <c r="AG127" i="13"/>
  <c r="AJ127" i="13"/>
  <c r="AM127" i="13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C7" i="21"/>
  <c r="E7" i="21"/>
  <c r="C8" i="21"/>
  <c r="E8" i="21"/>
  <c r="C9" i="21"/>
  <c r="E9" i="21"/>
  <c r="C10" i="21"/>
  <c r="E10" i="21"/>
  <c r="F7" i="22"/>
  <c r="F8" i="22"/>
  <c r="F9" i="22"/>
  <c r="F10" i="22"/>
  <c r="F11" i="22"/>
  <c r="F12" i="22"/>
  <c r="F13" i="22"/>
  <c r="F14" i="22"/>
  <c r="F15" i="22"/>
  <c r="F16" i="22"/>
  <c r="C7" i="23"/>
  <c r="E7" i="23"/>
  <c r="C8" i="23"/>
  <c r="E8" i="23"/>
  <c r="C9" i="23"/>
  <c r="E9" i="23"/>
  <c r="C10" i="23"/>
  <c r="E10" i="23"/>
  <c r="C11" i="23"/>
  <c r="E11" i="23"/>
  <c r="C12" i="23"/>
  <c r="E12" i="23"/>
  <c r="C13" i="23"/>
  <c r="E13" i="23"/>
  <c r="C14" i="23"/>
  <c r="E14" i="23"/>
  <c r="C15" i="23"/>
  <c r="E15" i="23"/>
  <c r="C16" i="23"/>
  <c r="E16" i="23"/>
  <c r="F7" i="24"/>
  <c r="F8" i="24"/>
  <c r="F9" i="24"/>
  <c r="F10" i="24"/>
  <c r="F11" i="24"/>
  <c r="F12" i="24"/>
  <c r="F13" i="24"/>
  <c r="F14" i="24"/>
  <c r="F15" i="24"/>
  <c r="F16" i="24"/>
  <c r="P96" i="13"/>
  <c r="F17" i="13"/>
  <c r="D38" i="12" l="1"/>
  <c r="E40" i="12"/>
  <c r="D40" i="12"/>
  <c r="F124" i="13"/>
  <c r="P103" i="13"/>
  <c r="Z101" i="13"/>
  <c r="P92" i="13"/>
  <c r="F90" i="13"/>
  <c r="Z81" i="13"/>
  <c r="F68" i="13"/>
  <c r="Z59" i="13"/>
  <c r="F57" i="13"/>
  <c r="F52" i="13"/>
  <c r="P48" i="13"/>
  <c r="P39" i="13"/>
  <c r="F36" i="13"/>
  <c r="P35" i="13"/>
  <c r="F13" i="13"/>
  <c r="P127" i="13"/>
  <c r="Z126" i="13"/>
  <c r="Z124" i="13"/>
  <c r="P124" i="13"/>
  <c r="Z113" i="13"/>
  <c r="P113" i="13"/>
  <c r="Z111" i="13"/>
  <c r="Z109" i="13"/>
  <c r="P109" i="13"/>
  <c r="Z107" i="13"/>
  <c r="Z106" i="13"/>
  <c r="Z105" i="13"/>
  <c r="P105" i="13"/>
  <c r="P100" i="13"/>
  <c r="F93" i="13"/>
  <c r="P88" i="13"/>
  <c r="F75" i="13"/>
  <c r="F61" i="13"/>
  <c r="P53" i="13"/>
  <c r="P45" i="13"/>
  <c r="Z44" i="13"/>
  <c r="F42" i="13"/>
  <c r="Z41" i="13"/>
  <c r="F41" i="13"/>
  <c r="P40" i="13"/>
  <c r="P37" i="13"/>
  <c r="F31" i="13"/>
  <c r="F29" i="13"/>
  <c r="F8" i="13"/>
  <c r="F127" i="13"/>
  <c r="E127" i="13" s="1"/>
  <c r="P126" i="13"/>
  <c r="Z123" i="13"/>
  <c r="F109" i="13"/>
  <c r="F92" i="13"/>
  <c r="Z86" i="13"/>
  <c r="Z74" i="13"/>
  <c r="F73" i="13"/>
  <c r="Z70" i="13"/>
  <c r="Z67" i="13"/>
  <c r="Z66" i="13"/>
  <c r="F64" i="13"/>
  <c r="F60" i="13"/>
  <c r="Z58" i="13"/>
  <c r="Z56" i="13"/>
  <c r="Z54" i="13"/>
  <c r="F40" i="13"/>
  <c r="E40" i="13" s="1"/>
  <c r="Z35" i="13"/>
  <c r="Z28" i="13"/>
  <c r="Z24" i="13"/>
  <c r="F122" i="13"/>
  <c r="F118" i="13"/>
  <c r="P117" i="13"/>
  <c r="P115" i="13"/>
  <c r="Z112" i="13"/>
  <c r="Z110" i="13"/>
  <c r="Z93" i="13"/>
  <c r="P93" i="13"/>
  <c r="F82" i="13"/>
  <c r="E82" i="13" s="1"/>
  <c r="P80" i="13"/>
  <c r="Z75" i="13"/>
  <c r="P75" i="13"/>
  <c r="F45" i="13"/>
  <c r="E45" i="13" s="1"/>
  <c r="F28" i="13"/>
  <c r="Z27" i="13"/>
  <c r="P27" i="13"/>
  <c r="P17" i="13"/>
  <c r="F16" i="13"/>
  <c r="E92" i="13"/>
  <c r="E101" i="13"/>
  <c r="E125" i="13"/>
  <c r="Z62" i="13"/>
  <c r="E41" i="13"/>
  <c r="Z114" i="13"/>
  <c r="E87" i="13"/>
  <c r="F69" i="13"/>
  <c r="Z45" i="13"/>
  <c r="F37" i="13"/>
  <c r="P36" i="13"/>
  <c r="F18" i="13"/>
  <c r="E18" i="13" s="1"/>
  <c r="P13" i="13"/>
  <c r="F117" i="13"/>
  <c r="P99" i="13"/>
  <c r="F97" i="13"/>
  <c r="Z96" i="13"/>
  <c r="P95" i="13"/>
  <c r="Z92" i="13"/>
  <c r="Z88" i="13"/>
  <c r="Z84" i="13"/>
  <c r="F71" i="13"/>
  <c r="E71" i="13" s="1"/>
  <c r="F54" i="13"/>
  <c r="Z53" i="13"/>
  <c r="F53" i="13"/>
  <c r="F49" i="13"/>
  <c r="F47" i="13"/>
  <c r="F44" i="13"/>
  <c r="E44" i="13" s="1"/>
  <c r="Z42" i="13"/>
  <c r="F39" i="13"/>
  <c r="F34" i="13"/>
  <c r="Z33" i="13"/>
  <c r="E28" i="13"/>
  <c r="F24" i="13"/>
  <c r="P18" i="13"/>
  <c r="E14" i="13"/>
  <c r="Z13" i="13"/>
  <c r="F11" i="13"/>
  <c r="E11" i="13" s="1"/>
  <c r="F116" i="13"/>
  <c r="F111" i="13"/>
  <c r="E111" i="13" s="1"/>
  <c r="F110" i="13"/>
  <c r="E110" i="13" s="1"/>
  <c r="Z82" i="13"/>
  <c r="E46" i="13"/>
  <c r="P42" i="13"/>
  <c r="F38" i="13"/>
  <c r="E38" i="13" s="1"/>
  <c r="F123" i="13"/>
  <c r="E123" i="13" s="1"/>
  <c r="Z122" i="13"/>
  <c r="Z117" i="13"/>
  <c r="E109" i="13"/>
  <c r="P107" i="13"/>
  <c r="F105" i="13"/>
  <c r="Z102" i="13"/>
  <c r="Z100" i="13"/>
  <c r="Z99" i="13"/>
  <c r="F81" i="13"/>
  <c r="E81" i="13" s="1"/>
  <c r="Z76" i="13"/>
  <c r="P44" i="13"/>
  <c r="Z39" i="13"/>
  <c r="E35" i="13"/>
  <c r="P24" i="13"/>
  <c r="Z17" i="13"/>
  <c r="P33" i="13"/>
  <c r="P21" i="13"/>
  <c r="E21" i="13" s="1"/>
  <c r="Z127" i="13"/>
  <c r="F121" i="13"/>
  <c r="P119" i="13"/>
  <c r="Z118" i="13"/>
  <c r="E118" i="13" s="1"/>
  <c r="Z116" i="13"/>
  <c r="P116" i="13"/>
  <c r="P112" i="13"/>
  <c r="P110" i="13"/>
  <c r="F108" i="13"/>
  <c r="F106" i="13"/>
  <c r="F103" i="13"/>
  <c r="F102" i="13"/>
  <c r="Z97" i="13"/>
  <c r="P97" i="13"/>
  <c r="Z95" i="13"/>
  <c r="F89" i="13"/>
  <c r="F86" i="13"/>
  <c r="Z78" i="13"/>
  <c r="P77" i="13"/>
  <c r="P72" i="13"/>
  <c r="F67" i="13"/>
  <c r="F63" i="13"/>
  <c r="F59" i="13"/>
  <c r="F56" i="13"/>
  <c r="E56" i="13" s="1"/>
  <c r="F51" i="13"/>
  <c r="F50" i="13"/>
  <c r="P49" i="13"/>
  <c r="Z48" i="13"/>
  <c r="E48" i="13" s="1"/>
  <c r="Z40" i="13"/>
  <c r="P38" i="13"/>
  <c r="Z36" i="13"/>
  <c r="P34" i="13"/>
  <c r="F30" i="13"/>
  <c r="P26" i="13"/>
  <c r="P25" i="13"/>
  <c r="F23" i="13"/>
  <c r="Z22" i="13"/>
  <c r="Z21" i="13"/>
  <c r="Z16" i="13"/>
  <c r="E16" i="13" s="1"/>
  <c r="P10" i="13"/>
  <c r="P8" i="13"/>
  <c r="Z32" i="13"/>
  <c r="E32" i="13" s="1"/>
  <c r="P31" i="13"/>
  <c r="F26" i="13"/>
  <c r="E26" i="13" s="1"/>
  <c r="P22" i="13"/>
  <c r="E22" i="13" s="1"/>
  <c r="Z20" i="13"/>
  <c r="E20" i="13" s="1"/>
  <c r="F126" i="13"/>
  <c r="Z121" i="13"/>
  <c r="P121" i="13"/>
  <c r="F113" i="13"/>
  <c r="P111" i="13"/>
  <c r="Z108" i="13"/>
  <c r="Z104" i="13"/>
  <c r="P104" i="13"/>
  <c r="P102" i="13"/>
  <c r="F100" i="13"/>
  <c r="Z98" i="13"/>
  <c r="F95" i="13"/>
  <c r="E95" i="13" s="1"/>
  <c r="F94" i="13"/>
  <c r="E94" i="13" s="1"/>
  <c r="Z89" i="13"/>
  <c r="P89" i="13"/>
  <c r="P86" i="13"/>
  <c r="F84" i="13"/>
  <c r="P76" i="13"/>
  <c r="P70" i="13"/>
  <c r="P67" i="13"/>
  <c r="Z63" i="13"/>
  <c r="P63" i="13"/>
  <c r="P59" i="13"/>
  <c r="P56" i="13"/>
  <c r="Z51" i="13"/>
  <c r="P51" i="13"/>
  <c r="F43" i="13"/>
  <c r="P30" i="13"/>
  <c r="P29" i="13"/>
  <c r="F27" i="13"/>
  <c r="E27" i="13" s="1"/>
  <c r="Z26" i="13"/>
  <c r="Z25" i="13"/>
  <c r="Z23" i="13"/>
  <c r="P23" i="13"/>
  <c r="Z10" i="13"/>
  <c r="Z8" i="13"/>
  <c r="Z7" i="13"/>
  <c r="P7" i="13"/>
  <c r="E30" i="13"/>
  <c r="F98" i="13"/>
  <c r="P85" i="13"/>
  <c r="Z119" i="13"/>
  <c r="Z103" i="13"/>
  <c r="E103" i="13" s="1"/>
  <c r="P52" i="13"/>
  <c r="Z37" i="13"/>
  <c r="E37" i="13" s="1"/>
  <c r="Z30" i="13"/>
  <c r="Z29" i="13"/>
  <c r="E75" i="13"/>
  <c r="F114" i="13"/>
  <c r="F85" i="13"/>
  <c r="E79" i="13"/>
  <c r="P57" i="13"/>
  <c r="Z72" i="13"/>
  <c r="E39" i="13"/>
  <c r="Z12" i="13"/>
  <c r="Z9" i="13"/>
  <c r="P122" i="13"/>
  <c r="E122" i="13" s="1"/>
  <c r="F120" i="13"/>
  <c r="E120" i="13" s="1"/>
  <c r="F115" i="13"/>
  <c r="P114" i="13"/>
  <c r="F112" i="13"/>
  <c r="E112" i="13" s="1"/>
  <c r="F107" i="13"/>
  <c r="P106" i="13"/>
  <c r="F104" i="13"/>
  <c r="F99" i="13"/>
  <c r="E99" i="13" s="1"/>
  <c r="P98" i="13"/>
  <c r="F96" i="13"/>
  <c r="F91" i="13"/>
  <c r="E91" i="13" s="1"/>
  <c r="P90" i="13"/>
  <c r="E90" i="13" s="1"/>
  <c r="F88" i="13"/>
  <c r="Z85" i="13"/>
  <c r="F83" i="13"/>
  <c r="F80" i="13"/>
  <c r="E80" i="13" s="1"/>
  <c r="F76" i="13"/>
  <c r="F72" i="13"/>
  <c r="P69" i="13"/>
  <c r="P68" i="13"/>
  <c r="E68" i="13" s="1"/>
  <c r="F66" i="13"/>
  <c r="Z65" i="13"/>
  <c r="E65" i="13" s="1"/>
  <c r="P64" i="13"/>
  <c r="F62" i="13"/>
  <c r="Z61" i="13"/>
  <c r="P60" i="13"/>
  <c r="F58" i="13"/>
  <c r="Z57" i="13"/>
  <c r="F55" i="13"/>
  <c r="Z52" i="13"/>
  <c r="P50" i="13"/>
  <c r="Z47" i="13"/>
  <c r="P47" i="13"/>
  <c r="P43" i="13"/>
  <c r="Z38" i="13"/>
  <c r="Z34" i="13"/>
  <c r="E34" i="13" s="1"/>
  <c r="Z31" i="13"/>
  <c r="Z19" i="13"/>
  <c r="P19" i="13"/>
  <c r="F15" i="13"/>
  <c r="F12" i="13"/>
  <c r="F9" i="13"/>
  <c r="Z83" i="13"/>
  <c r="P83" i="13"/>
  <c r="F78" i="13"/>
  <c r="Z77" i="13"/>
  <c r="F74" i="13"/>
  <c r="E74" i="13" s="1"/>
  <c r="Z73" i="13"/>
  <c r="E73" i="13" s="1"/>
  <c r="F70" i="13"/>
  <c r="Z69" i="13"/>
  <c r="Z68" i="13"/>
  <c r="P66" i="13"/>
  <c r="Z64" i="13"/>
  <c r="P62" i="13"/>
  <c r="Z60" i="13"/>
  <c r="P58" i="13"/>
  <c r="Z55" i="13"/>
  <c r="P55" i="13"/>
  <c r="Z50" i="13"/>
  <c r="Z43" i="13"/>
  <c r="Z15" i="13"/>
  <c r="P15" i="13"/>
  <c r="P12" i="13"/>
  <c r="F10" i="13"/>
  <c r="E10" i="13" s="1"/>
  <c r="P9" i="13"/>
  <c r="F7" i="13"/>
  <c r="E13" i="13" l="1"/>
  <c r="E100" i="13"/>
  <c r="E96" i="13"/>
  <c r="E115" i="13"/>
  <c r="E102" i="13"/>
  <c r="E126" i="13"/>
  <c r="E25" i="13"/>
  <c r="E59" i="13"/>
  <c r="E33" i="13"/>
  <c r="E105" i="13"/>
  <c r="E54" i="13"/>
  <c r="E36" i="13"/>
  <c r="E124" i="13"/>
  <c r="E104" i="13"/>
  <c r="E42" i="13"/>
  <c r="E70" i="13"/>
  <c r="E61" i="13"/>
  <c r="E76" i="13"/>
  <c r="E107" i="13"/>
  <c r="E67" i="13"/>
  <c r="E113" i="13"/>
  <c r="E50" i="13"/>
  <c r="E121" i="13"/>
  <c r="E17" i="13"/>
  <c r="E93" i="13"/>
  <c r="E57" i="13"/>
  <c r="E114" i="13"/>
  <c r="E63" i="13"/>
  <c r="E97" i="13"/>
  <c r="E116" i="13"/>
  <c r="E7" i="13"/>
  <c r="E77" i="13"/>
  <c r="E9" i="13"/>
  <c r="E43" i="13"/>
  <c r="E60" i="13"/>
  <c r="E72" i="13"/>
  <c r="E106" i="13"/>
  <c r="E8" i="13"/>
  <c r="E86" i="13"/>
  <c r="E108" i="13"/>
  <c r="E24" i="13"/>
  <c r="E49" i="13"/>
  <c r="E117" i="13"/>
  <c r="E29" i="13"/>
  <c r="E64" i="13"/>
  <c r="E78" i="13"/>
  <c r="E12" i="13"/>
  <c r="E31" i="13"/>
  <c r="E47" i="13"/>
  <c r="E66" i="13"/>
  <c r="E88" i="13"/>
  <c r="E119" i="13"/>
  <c r="E51" i="13"/>
  <c r="E23" i="13"/>
  <c r="E89" i="13"/>
  <c r="E53" i="13"/>
  <c r="E84" i="13"/>
  <c r="E55" i="13"/>
  <c r="E15" i="13"/>
  <c r="E62" i="13"/>
  <c r="E85" i="13"/>
  <c r="E52" i="13"/>
  <c r="E19" i="13"/>
  <c r="E58" i="13"/>
  <c r="E69" i="13"/>
  <c r="E83" i="13"/>
  <c r="E98" i="13"/>
</calcChain>
</file>

<file path=xl/sharedStrings.xml><?xml version="1.0" encoding="utf-8"?>
<sst xmlns="http://schemas.openxmlformats.org/spreadsheetml/2006/main" count="3757" uniqueCount="384">
  <si>
    <t>四川省公安厅</t>
  </si>
  <si>
    <t>2021年部门预算</t>
  </si>
  <si>
    <t>报送日期：     年   月   日</t>
  </si>
  <si>
    <t>表1</t>
  </si>
  <si>
    <t>部门收支总表</t>
  </si>
  <si>
    <t>单位：万元</t>
  </si>
  <si>
    <t>收          入</t>
  </si>
  <si>
    <t>支             出</t>
  </si>
  <si>
    <t>项              目</t>
  </si>
  <si>
    <t>2021年预算数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</si>
  <si>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</si>
  <si>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</si>
  <si>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</si>
  <si>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</si>
  <si>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</si>
  <si>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</si>
  <si>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</si>
  <si>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</si>
  <si>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</si>
  <si>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</si>
  <si>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</si>
  <si>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</si>
  <si>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</si>
  <si>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</si>
  <si>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</si>
  <si>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</si>
  <si>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</si>
  <si>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</si>
  <si>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</si>
  <si>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</si>
  <si>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</si>
  <si>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</si>
  <si>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</si>
  <si>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</si>
  <si>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</si>
  <si>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</si>
  <si>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</si>
  <si>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</si>
  <si>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/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</si>
  <si>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</si>
  <si>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</si>
  <si>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</si>
  <si>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</si>
  <si>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</si>
  <si>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二十八、债务利息支出</t>
  </si>
  <si>
    <t>二十九、债务发行费用支出</t>
  </si>
  <si>
    <t>三十、抗疫特别国债安排的支出</t>
  </si>
  <si>
    <t>本  年  收  入  合  计</t>
  </si>
  <si>
    <t>本  年  支  出  合 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</si>
  <si>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</si>
  <si>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</si>
  <si>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</si>
  <si>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</si>
  <si>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</si>
  <si>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    入      总      计</t>
  </si>
  <si>
    <t>支      出      总      计</t>
  </si>
  <si>
    <t>表1-1</t>
  </si>
  <si>
    <t>部门收入总表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</si>
  <si>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</si>
  <si>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</si>
  <si>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</si>
  <si>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</si>
  <si>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</si>
  <si>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</si>
  <si>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</si>
  <si>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</si>
  <si>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</si>
  <si>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</si>
  <si>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</si>
  <si>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</si>
  <si>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</si>
  <si>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</si>
  <si>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</si>
  <si>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</si>
  <si>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</si>
  <si>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</si>
  <si>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</si>
  <si>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</si>
  <si>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</si>
  <si>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</si>
  <si>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</si>
  <si>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</si>
  <si>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公检法部门（在蓉）</t>
  </si>
  <si>
    <t xml:space="preserve">  四川省公安厅</t>
  </si>
  <si>
    <t>204</t>
  </si>
  <si>
    <t>02</t>
  </si>
  <si>
    <t>01</t>
  </si>
  <si>
    <t>204301</t>
  </si>
  <si>
    <t xml:space="preserve">    行政运行</t>
  </si>
  <si>
    <t xml:space="preserve">    一般行政管理事务</t>
  </si>
  <si>
    <t>19</t>
  </si>
  <si>
    <t xml:space="preserve">    信息化建设</t>
  </si>
  <si>
    <t>23</t>
  </si>
  <si>
    <t xml:space="preserve">    移民事务</t>
  </si>
  <si>
    <t>99</t>
  </si>
  <si>
    <t xml:space="preserve">    其他公安支出</t>
  </si>
  <si>
    <t xml:space="preserve">    国家司法救助支出</t>
  </si>
  <si>
    <t>205</t>
  </si>
  <si>
    <t>08</t>
  </si>
  <si>
    <t>03</t>
  </si>
  <si>
    <t xml:space="preserve">    培训支出</t>
  </si>
  <si>
    <t>206</t>
  </si>
  <si>
    <t xml:space="preserve">    其他应用研究支出</t>
  </si>
  <si>
    <t>208</t>
  </si>
  <si>
    <t>05</t>
  </si>
  <si>
    <t xml:space="preserve">    行政单位离退休</t>
  </si>
  <si>
    <t xml:space="preserve">    机关事业单位基本养老保险缴费支出</t>
  </si>
  <si>
    <t>09</t>
  </si>
  <si>
    <t xml:space="preserve">    军队转业干部安置</t>
  </si>
  <si>
    <t xml:space="preserve">    其他社会保障和就业支出</t>
  </si>
  <si>
    <t>210</t>
  </si>
  <si>
    <t>04</t>
  </si>
  <si>
    <t xml:space="preserve">    重大公共卫生服务</t>
  </si>
  <si>
    <t>11</t>
  </si>
  <si>
    <t xml:space="preserve">    行政单位医疗</t>
  </si>
  <si>
    <t xml:space="preserve">    公务员医疗补助</t>
  </si>
  <si>
    <t>216</t>
  </si>
  <si>
    <t xml:space="preserve">    其他商业流通事务支出</t>
  </si>
  <si>
    <t>221</t>
  </si>
  <si>
    <t xml:space="preserve">    住房公积金</t>
  </si>
  <si>
    <t xml:space="preserve">    购房补贴</t>
  </si>
  <si>
    <t xml:space="preserve">  四川省公安厅机场公安局</t>
  </si>
  <si>
    <t>204306</t>
  </si>
  <si>
    <t xml:space="preserve">  四川省毒品监测技术中心</t>
  </si>
  <si>
    <t>204905</t>
  </si>
  <si>
    <t>50</t>
  </si>
  <si>
    <t xml:space="preserve">    事业运行</t>
  </si>
  <si>
    <t xml:space="preserve">  四川省警官培训中心</t>
  </si>
  <si>
    <t>204906</t>
  </si>
  <si>
    <t>06</t>
  </si>
  <si>
    <t xml:space="preserve">    机关事业单位职业年金缴费支出</t>
  </si>
  <si>
    <t xml:space="preserve">    事业单位医疗</t>
  </si>
  <si>
    <t>参照公务员法管理的事业单位（在蓉）</t>
  </si>
  <si>
    <t xml:space="preserve">  四川省公安厅档案馆</t>
  </si>
  <si>
    <t>204604</t>
  </si>
  <si>
    <t>机关服务中心</t>
  </si>
  <si>
    <t xml:space="preserve">  四川省公安厅后勤保障中心</t>
  </si>
  <si>
    <t>204601</t>
  </si>
  <si>
    <t xml:space="preserve">    机关服务</t>
  </si>
  <si>
    <t xml:space="preserve">    事业单位离退休</t>
  </si>
  <si>
    <t>机关事业单位（不在蓉）</t>
  </si>
  <si>
    <t xml:space="preserve">  四川省公安科研中心</t>
  </si>
  <si>
    <t>204603</t>
  </si>
  <si>
    <t xml:space="preserve">  四川省公安信息通信中心</t>
  </si>
  <si>
    <t>204605</t>
  </si>
  <si>
    <t xml:space="preserve">  四川省公安报刊影视中心</t>
  </si>
  <si>
    <t>204606</t>
  </si>
  <si>
    <t>全额事业单位（在蓉）</t>
  </si>
  <si>
    <t xml:space="preserve">  四川省公安厅居民身份证制作中心</t>
  </si>
  <si>
    <t>204902</t>
  </si>
  <si>
    <t>幼儿园（在蓉）</t>
  </si>
  <si>
    <t xml:space="preserve">  四川省公安厅幼儿园</t>
  </si>
  <si>
    <t>204904</t>
  </si>
  <si>
    <t xml:space="preserve">    学前教育</t>
  </si>
  <si>
    <t xml:space="preserve">    死亡抚恤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</si>
  <si>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</si>
  <si>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</si>
  <si>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</si>
  <si>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</si>
  <si>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</si>
  <si>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</si>
  <si>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单位名称（科目）</t>
  </si>
  <si>
    <t>总计</t>
  </si>
  <si>
    <t>工资福利支出</t>
  </si>
  <si>
    <t>商品和服务支出</t>
  </si>
  <si>
    <t>对个人和家庭补助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</si>
  <si>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</si>
  <si>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</si>
  <si>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</si>
  <si>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</si>
  <si>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</si>
  <si>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</si>
  <si>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</si>
  <si>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因公出国（境）费用</t>
  </si>
  <si>
    <t>公务接待费</t>
  </si>
  <si>
    <t xml:space="preserve">      公务用车购置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</si>
  <si>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</si>
  <si>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</si>
  <si>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</si>
  <si>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</si>
  <si>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</si>
  <si>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</si>
  <si>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</si>
  <si>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一般公共预算拨款收入</t>
  </si>
  <si>
    <t xml:space="preserve">   一般公共服务支出</t>
  </si>
  <si>
    <t xml:space="preserve">   政府性基金预算拨款收入</t>
  </si>
  <si>
    <t xml:space="preserve">   外交支出</t>
  </si>
  <si>
    <t xml:space="preserve">   国有资本经营预算拨款收入</t>
  </si>
  <si>
    <t xml:space="preserve">   国防支出</t>
  </si>
  <si>
    <t>二、上年结转</t>
  </si>
  <si>
    <t xml:space="preserve">   公共安全支出</t>
  </si>
  <si>
    <t xml:space="preserve">   教育支出</t>
  </si>
  <si>
    <t xml:space="preserve">   科学技术支出</t>
  </si>
  <si>
    <t xml:space="preserve">   文化旅游体育与传媒支出</t>
  </si>
  <si>
    <t xml:space="preserve">   上年财政拨款资金结转</t>
  </si>
  <si>
    <t xml:space="preserve">   社会保障和就业支出</t>
  </si>
  <si>
    <t xml:space="preserve">   社会保险基金支出</t>
  </si>
  <si>
    <t xml:space="preserve">   卫生健康支出</t>
  </si>
  <si>
    <t xml:space="preserve">   节能环保支出</t>
  </si>
  <si>
    <t xml:space="preserve">   城乡社区支出</t>
  </si>
  <si>
    <t xml:space="preserve">   农林水支出</t>
  </si>
  <si>
    <t xml:space="preserve">   交通运输支出</t>
  </si>
  <si>
    <t xml:space="preserve">   资源勘探信息等支出</t>
  </si>
  <si>
    <t xml:space="preserve">   商业服务业等支出</t>
  </si>
  <si>
    <t xml:space="preserve">   金融支出</t>
  </si>
  <si>
    <t xml:space="preserve">   援助其他地区支出</t>
  </si>
  <si>
    <t xml:space="preserve">   国土海洋气象等支出</t>
  </si>
  <si>
    <t xml:space="preserve">   住房保障支出</t>
  </si>
  <si>
    <t xml:space="preserve">   粮油物资储备支出</t>
  </si>
  <si>
    <t xml:space="preserve">   国有资本经营预算支出</t>
  </si>
  <si>
    <t xml:space="preserve">   灾害防治及应急管理支出</t>
  </si>
  <si>
    <t xml:space="preserve">   预备费</t>
  </si>
  <si>
    <t xml:space="preserve">   其他支出</t>
  </si>
  <si>
    <t xml:space="preserve">   转移性支出</t>
  </si>
  <si>
    <t xml:space="preserve">   债务还本支出</t>
  </si>
  <si>
    <t xml:space="preserve">   债务利息支出</t>
  </si>
  <si>
    <t xml:space="preserve">   债务发行费用支出</t>
  </si>
  <si>
    <t xml:space="preserve">   抗疫特别国债安排的支出</t>
  </si>
  <si>
    <t>二、结转下年</t>
  </si>
  <si>
    <t>表2-1</t>
  </si>
  <si>
    <t>财政拨款支出预算表（政府经济分类科目）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</si>
  <si>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</si>
  <si>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</si>
  <si>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</si>
  <si>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</si>
  <si>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</si>
  <si>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</si>
  <si>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</si>
  <si>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 xml:space="preserve">    机关工资福利支出</t>
  </si>
  <si>
    <t>501</t>
  </si>
  <si>
    <t xml:space="preserve">      工资奖金津补贴</t>
  </si>
  <si>
    <t xml:space="preserve">      社会保障缴费</t>
  </si>
  <si>
    <t xml:space="preserve">      住房公积金</t>
  </si>
  <si>
    <t xml:space="preserve">      其他工资福利支出</t>
  </si>
  <si>
    <t xml:space="preserve">    机关商品和服务支出</t>
  </si>
  <si>
    <t>502</t>
  </si>
  <si>
    <t xml:space="preserve">      办公经费</t>
  </si>
  <si>
    <t xml:space="preserve">      会议费</t>
  </si>
  <si>
    <t xml:space="preserve">      培训费</t>
  </si>
  <si>
    <t xml:space="preserve">      专用材料购置费</t>
  </si>
  <si>
    <t xml:space="preserve">      委托业务费</t>
  </si>
  <si>
    <t xml:space="preserve">      公务接待费</t>
  </si>
  <si>
    <t xml:space="preserve">      公务用车运行维护费</t>
  </si>
  <si>
    <t xml:space="preserve">      维修（护）费</t>
  </si>
  <si>
    <t xml:space="preserve">      其他商品和服务支出</t>
  </si>
  <si>
    <t xml:space="preserve">    机关资本性支出（一）</t>
  </si>
  <si>
    <t>503</t>
  </si>
  <si>
    <t xml:space="preserve">      设备购置</t>
  </si>
  <si>
    <t>07</t>
  </si>
  <si>
    <t xml:space="preserve">      大型修缮</t>
  </si>
  <si>
    <t xml:space="preserve">      其他资本性支出</t>
  </si>
  <si>
    <t xml:space="preserve">    机关资本性支出（二）</t>
  </si>
  <si>
    <t>504</t>
  </si>
  <si>
    <t xml:space="preserve">      房屋建筑物购建</t>
  </si>
  <si>
    <t xml:space="preserve">      基础设施建设</t>
  </si>
  <si>
    <t xml:space="preserve">    对个人和家庭的补助</t>
  </si>
  <si>
    <t>509</t>
  </si>
  <si>
    <t xml:space="preserve">      社会福利和救助</t>
  </si>
  <si>
    <t xml:space="preserve">      离退休费</t>
  </si>
  <si>
    <t xml:space="preserve">      其他对个人和家庭补助</t>
  </si>
  <si>
    <t xml:space="preserve">    对事业单位经常性补助</t>
  </si>
  <si>
    <t>505</t>
  </si>
  <si>
    <t xml:space="preserve">      工资福利支出</t>
  </si>
  <si>
    <t xml:space="preserve">      商品和服务支出</t>
  </si>
  <si>
    <t>表3</t>
  </si>
  <si>
    <t>表3-3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</si>
  <si>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</si>
  <si>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</si>
  <si>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</si>
  <si>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</si>
  <si>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</si>
  <si>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</si>
  <si>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表4</t>
  </si>
  <si>
    <t>本年政府性基金预算支出</t>
  </si>
  <si>
    <t>表4-1</t>
  </si>
  <si>
    <t>表5</t>
  </si>
  <si>
    <t>本年国有资本经营预算支出</t>
  </si>
  <si>
    <t xml:space="preserve">    国家司法救助支出</t>
    <phoneticPr fontId="31" type="noConversion"/>
  </si>
  <si>
    <t xml:space="preserve">    军队转业干部安置</t>
    <phoneticPr fontId="31" type="noConversion"/>
  </si>
  <si>
    <t xml:space="preserve">    其他公安支出</t>
    <phoneticPr fontId="31" type="noConversion"/>
  </si>
  <si>
    <t>表3-1</t>
  </si>
  <si>
    <t>一般公共预算基本支出预算表</t>
  </si>
  <si>
    <t>经济分类科目</t>
  </si>
  <si>
    <t>科目名称</t>
  </si>
  <si>
    <t>人员经费</t>
  </si>
  <si>
    <t>公用经费</t>
  </si>
  <si>
    <t xml:space="preserve">    工资福利支出</t>
  </si>
  <si>
    <t>301</t>
  </si>
  <si>
    <t xml:space="preserve">      基本工资</t>
  </si>
  <si>
    <t xml:space="preserve">      津贴补贴</t>
  </si>
  <si>
    <t xml:space="preserve">      奖金</t>
  </si>
  <si>
    <t xml:space="preserve">      机关事业单位基本养老保险缴费</t>
  </si>
  <si>
    <t>10</t>
  </si>
  <si>
    <t xml:space="preserve">      职工基本医疗保险缴费</t>
  </si>
  <si>
    <t xml:space="preserve">      公务员医疗补助缴费</t>
  </si>
  <si>
    <t>13</t>
  </si>
  <si>
    <t xml:space="preserve">    商品和服务支出</t>
  </si>
  <si>
    <t>302</t>
  </si>
  <si>
    <t xml:space="preserve">      办公费</t>
  </si>
  <si>
    <t xml:space="preserve">      印刷费</t>
  </si>
  <si>
    <t xml:space="preserve">      手续费</t>
  </si>
  <si>
    <t xml:space="preserve">      水费</t>
  </si>
  <si>
    <t xml:space="preserve">      电费</t>
  </si>
  <si>
    <t xml:space="preserve">      邮电费</t>
  </si>
  <si>
    <t xml:space="preserve">      物业管理费</t>
  </si>
  <si>
    <t xml:space="preserve">      差旅费</t>
  </si>
  <si>
    <t xml:space="preserve">      维修(护)费</t>
  </si>
  <si>
    <t>14</t>
  </si>
  <si>
    <t xml:space="preserve">      租赁费</t>
  </si>
  <si>
    <t>15</t>
  </si>
  <si>
    <t>16</t>
  </si>
  <si>
    <t>17</t>
  </si>
  <si>
    <t>26</t>
  </si>
  <si>
    <t xml:space="preserve">      劳务费</t>
  </si>
  <si>
    <t>27</t>
  </si>
  <si>
    <t>28</t>
  </si>
  <si>
    <t xml:space="preserve">      工会经费</t>
  </si>
  <si>
    <t>29</t>
  </si>
  <si>
    <t xml:space="preserve">      福利费</t>
  </si>
  <si>
    <t>31</t>
  </si>
  <si>
    <t>39</t>
  </si>
  <si>
    <t xml:space="preserve">      其他交通费用</t>
  </si>
  <si>
    <t>303</t>
  </si>
  <si>
    <t xml:space="preserve">      离休费</t>
  </si>
  <si>
    <t xml:space="preserve">      生活补助</t>
  </si>
  <si>
    <t xml:space="preserve">      奖励金</t>
  </si>
  <si>
    <t xml:space="preserve">      其他对个人和家庭的补助支出</t>
  </si>
  <si>
    <t xml:space="preserve">      咨询费</t>
  </si>
  <si>
    <t xml:space="preserve">      绩效工资</t>
  </si>
  <si>
    <t xml:space="preserve">      职业年金缴费</t>
  </si>
  <si>
    <t>12</t>
  </si>
  <si>
    <t xml:space="preserve">      其他社会保障缴费</t>
  </si>
  <si>
    <t>表3-2</t>
  </si>
  <si>
    <t>一般公共预算项目支出预算表</t>
  </si>
  <si>
    <t>单位名称（项目）</t>
  </si>
  <si>
    <t xml:space="preserve">      成都天府国际机场公安机关配套项目建设</t>
  </si>
  <si>
    <t xml:space="preserve">      出入境设备购置经费</t>
  </si>
  <si>
    <t xml:space="preserve">      出入境制证中心迁扩建</t>
  </si>
  <si>
    <t xml:space="preserve">      公安民警（机关）立功受奖表彰奖励</t>
  </si>
  <si>
    <t xml:space="preserve">      公安厅出入境制证中心业务系统暨设施设备建设</t>
  </si>
  <si>
    <t xml:space="preserve">      国家毒品实验室四川分中心业务技术用房维修改造项目</t>
  </si>
  <si>
    <t xml:space="preserve">      纪检专项工作经费</t>
  </si>
  <si>
    <t xml:space="preserve">      继续实施项目_四川省公安厅出入境制证中心迁扩建</t>
  </si>
  <si>
    <t xml:space="preserve">      教育整顿工作经费</t>
  </si>
  <si>
    <t xml:space="preserve">      居民身份证首次申领制证原材料经费</t>
  </si>
  <si>
    <t xml:space="preserve">      民警表彰奖励经费</t>
  </si>
  <si>
    <t xml:space="preserve">      设备购置经费</t>
  </si>
  <si>
    <t xml:space="preserve">      省级预算内基本建设资金</t>
  </si>
  <si>
    <t xml:space="preserve">      四川省公安厅反诈骗中心建设项目</t>
  </si>
  <si>
    <t xml:space="preserve">      政法统一着装经费</t>
  </si>
  <si>
    <t xml:space="preserve">      制证专用设备</t>
  </si>
  <si>
    <t xml:space="preserve">      驻公安厅武警智慧磐石项目</t>
  </si>
  <si>
    <t xml:space="preserve">      成都双流国际机场航站区智能交通升级改造项目</t>
  </si>
  <si>
    <t xml:space="preserve">      警务综合应用平台标准化信息采集系统升级改造</t>
  </si>
  <si>
    <t xml:space="preserve">      警务综合应用平台刑专系统一期建设升级改造</t>
  </si>
  <si>
    <t xml:space="preserve">      四川公安统一身份认证管理系统</t>
  </si>
  <si>
    <t xml:space="preserve">      四川公安一体化政务服务平台</t>
  </si>
  <si>
    <t xml:space="preserve">      四川省公安厅信息中心核心应用系统支撑项目</t>
  </si>
  <si>
    <t xml:space="preserve">      四川省公安厅宣传舆论指挥平台项目</t>
  </si>
  <si>
    <t xml:space="preserve">      四川省网上督察系统二期建设</t>
  </si>
  <si>
    <t xml:space="preserve">      卫星通信车高清升级改造项目</t>
  </si>
  <si>
    <t xml:space="preserve">      信息化建设及网络运行维护经费</t>
  </si>
  <si>
    <t>20</t>
  </si>
  <si>
    <t xml:space="preserve">      警犬基地营房及设施设备维修改造项目</t>
  </si>
  <si>
    <t xml:space="preserve">      司法救助经费</t>
  </si>
  <si>
    <t xml:space="preserve">      公共安全移动融合计算关键技术研究与应用</t>
  </si>
  <si>
    <t xml:space="preserve">      智慧社区建设中信息安全防护体系架构及技术研究应用</t>
  </si>
  <si>
    <t xml:space="preserve">      军转干部进高校培训</t>
  </si>
  <si>
    <t xml:space="preserve">      2021年重大传染病防控</t>
  </si>
  <si>
    <t xml:space="preserve">      继续实施项目_重大传染病防控</t>
  </si>
  <si>
    <t xml:space="preserve">      成都天府国际机场公安机关后续建设项目</t>
  </si>
  <si>
    <t xml:space="preserve">      成都天府国际机场公安机关运行费用项目</t>
  </si>
  <si>
    <t xml:space="preserve">      天府机场公安机关警务辅助人员经费</t>
  </si>
  <si>
    <t xml:space="preserve">      天府国际机场无人机手段</t>
  </si>
  <si>
    <t xml:space="preserve">      禁毒实验室设备购置经费</t>
  </si>
  <si>
    <t xml:space="preserve">      禁毒实验室运行保障经费</t>
  </si>
  <si>
    <t xml:space="preserve">      警官培训中心培训经费</t>
  </si>
  <si>
    <t xml:space="preserve">      幼儿主题活动经费</t>
  </si>
  <si>
    <t>财政拨款收支预算总表</t>
    <phoneticPr fontId="31" type="noConversion"/>
  </si>
  <si>
    <t>一般公共预算支出预算表</t>
    <phoneticPr fontId="31" type="noConversion"/>
  </si>
  <si>
    <t>一般公共预算“三公”经费支出预算表</t>
    <phoneticPr fontId="31" type="noConversion"/>
  </si>
  <si>
    <t>政府性基金预算支出预算表</t>
    <phoneticPr fontId="31" type="noConversion"/>
  </si>
  <si>
    <t>政府性基金预算“三公”经费支出预算表</t>
    <phoneticPr fontId="31" type="noConversion"/>
  </si>
  <si>
    <t>国有资本经营预算支出预算表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</si>
</sst>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00"/>
    <numFmt numFmtId="177" formatCode="###0.00"/>
    <numFmt numFmtId="178" formatCode="&quot;\&quot;#,##0.00_);\(&quot;\&quot;#,##0.00\)"/>
  </numFmts>
  <fonts count="32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2"/>
      <color indexed="8"/>
      <name val="黑体"/>
      <family val="3"/>
      <charset val="134"/>
    </font>
    <font>
      <b/>
      <sz val="36"/>
      <name val="黑体"/>
      <family val="3"/>
      <charset val="134"/>
    </font>
    <font>
      <b/>
      <sz val="48"/>
      <name val="宋体"/>
      <family val="3"/>
      <charset val="134"/>
    </font>
    <font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8"/>
      <name val="黑体"/>
      <family val="3"/>
      <charset val="134"/>
    </font>
    <font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sz val="11"/>
      <color indexed="1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1"/>
      <color indexed="1"/>
      <name val="Calibri"/>
      <family val="2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1"/>
    </font>
    <font>
      <sz val="9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61"/>
      </patternFill>
    </fill>
    <fill>
      <patternFill patternType="solid">
        <fgColor indexed="50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2" borderId="0" applyNumberFormat="0" applyBorder="0" applyAlignment="0" applyProtection="0"/>
    <xf numFmtId="0" fontId="28" fillId="5" borderId="0" applyNumberFormat="0" applyBorder="0" applyAlignment="0" applyProtection="0"/>
    <xf numFmtId="0" fontId="28" fillId="4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5" fillId="6" borderId="0" applyNumberFormat="0" applyBorder="0" applyAlignment="0" applyProtection="0"/>
    <xf numFmtId="0" fontId="20" fillId="17" borderId="1" applyNumberFormat="0" applyAlignment="0" applyProtection="0"/>
    <xf numFmtId="0" fontId="21" fillId="18" borderId="2" applyNumberFormat="0" applyAlignment="0" applyProtection="0"/>
    <xf numFmtId="0" fontId="29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1" applyNumberFormat="0" applyAlignment="0" applyProtection="0"/>
    <xf numFmtId="0" fontId="22" fillId="0" borderId="6" applyNumberFormat="0" applyFill="0" applyAlignment="0" applyProtection="0"/>
    <xf numFmtId="0" fontId="26" fillId="11" borderId="0" applyNumberFormat="0" applyBorder="0" applyAlignment="0" applyProtection="0"/>
    <xf numFmtId="0" fontId="1" fillId="4" borderId="7" applyNumberFormat="0" applyFont="0" applyAlignment="0" applyProtection="0"/>
    <xf numFmtId="0" fontId="19" fillId="17" borderId="8" applyNumberFormat="0" applyAlignment="0" applyProtection="0"/>
    <xf numFmtId="0" fontId="3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62">
    <xf numFmtId="0" fontId="0" fillId="0" borderId="0" xfId="0" applyFont="1"/>
    <xf numFmtId="1" fontId="4" fillId="0" borderId="0" xfId="0" applyNumberFormat="1" applyFont="1" applyFill="1"/>
    <xf numFmtId="176" fontId="5" fillId="0" borderId="0" xfId="0" applyNumberFormat="1" applyFont="1" applyFill="1" applyAlignment="1" applyProtection="1">
      <alignment horizontal="center" vertical="top"/>
    </xf>
    <xf numFmtId="1" fontId="6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 applyProtection="1">
      <alignment vertical="center"/>
    </xf>
    <xf numFmtId="1" fontId="7" fillId="0" borderId="0" xfId="0" applyNumberFormat="1" applyFont="1" applyFill="1" applyAlignment="1">
      <alignment horizontal="center"/>
    </xf>
    <xf numFmtId="1" fontId="7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/>
    <xf numFmtId="0" fontId="9" fillId="0" borderId="0" xfId="0" applyNumberFormat="1" applyFont="1" applyFill="1" applyAlignment="1">
      <alignment horizontal="right" vertical="center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/>
    <xf numFmtId="0" fontId="9" fillId="0" borderId="0" xfId="0" applyNumberFormat="1" applyFont="1" applyFill="1" applyAlignment="1">
      <alignment horizontal="right"/>
    </xf>
    <xf numFmtId="0" fontId="9" fillId="0" borderId="10" xfId="0" applyNumberFormat="1" applyFont="1" applyFill="1" applyBorder="1" applyAlignment="1">
      <alignment horizontal="center" vertical="center"/>
    </xf>
    <xf numFmtId="4" fontId="9" fillId="0" borderId="10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>
      <alignment vertical="center"/>
    </xf>
    <xf numFmtId="177" fontId="9" fillId="0" borderId="11" xfId="0" applyNumberFormat="1" applyFont="1" applyFill="1" applyBorder="1" applyAlignment="1" applyProtection="1">
      <alignment vertical="center" wrapText="1"/>
    </xf>
    <xf numFmtId="177" fontId="9" fillId="0" borderId="12" xfId="0" applyNumberFormat="1" applyFont="1" applyFill="1" applyBorder="1" applyAlignment="1" applyProtection="1">
      <alignment vertical="center" wrapText="1"/>
    </xf>
    <xf numFmtId="0" fontId="9" fillId="0" borderId="13" xfId="0" applyNumberFormat="1" applyFont="1" applyFill="1" applyBorder="1" applyAlignment="1">
      <alignment vertical="center"/>
    </xf>
    <xf numFmtId="0" fontId="9" fillId="0" borderId="14" xfId="0" applyNumberFormat="1" applyFont="1" applyFill="1" applyBorder="1" applyAlignment="1">
      <alignment vertical="center"/>
    </xf>
    <xf numFmtId="177" fontId="9" fillId="0" borderId="10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>
      <alignment vertical="center"/>
    </xf>
    <xf numFmtId="0" fontId="9" fillId="0" borderId="12" xfId="0" applyNumberFormat="1" applyFont="1" applyFill="1" applyBorder="1" applyAlignment="1">
      <alignment vertical="center"/>
    </xf>
    <xf numFmtId="0" fontId="9" fillId="0" borderId="31" xfId="0" applyNumberFormat="1" applyFont="1" applyFill="1" applyBorder="1" applyAlignment="1">
      <alignment vertical="center"/>
    </xf>
    <xf numFmtId="177" fontId="9" fillId="0" borderId="31" xfId="0" applyNumberFormat="1" applyFont="1" applyFill="1" applyBorder="1" applyAlignment="1" applyProtection="1">
      <alignment vertical="center" wrapText="1"/>
    </xf>
    <xf numFmtId="177" fontId="9" fillId="0" borderId="31" xfId="0" applyNumberFormat="1" applyFont="1" applyFill="1" applyBorder="1" applyAlignment="1">
      <alignment vertical="center" wrapText="1"/>
    </xf>
    <xf numFmtId="0" fontId="9" fillId="0" borderId="31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vertical="center"/>
    </xf>
    <xf numFmtId="177" fontId="9" fillId="0" borderId="10" xfId="0" applyNumberFormat="1" applyFont="1" applyFill="1" applyBorder="1" applyAlignment="1">
      <alignment horizontal="right" vertical="center" wrapText="1"/>
    </xf>
    <xf numFmtId="177" fontId="9" fillId="0" borderId="10" xfId="0" applyNumberFormat="1" applyFont="1" applyFill="1" applyBorder="1" applyAlignment="1">
      <alignment vertical="center" wrapText="1"/>
    </xf>
    <xf numFmtId="0" fontId="9" fillId="0" borderId="11" xfId="0" applyNumberFormat="1" applyFont="1" applyFill="1" applyBorder="1" applyAlignment="1">
      <alignment horizontal="center" vertical="center"/>
    </xf>
    <xf numFmtId="177" fontId="9" fillId="0" borderId="11" xfId="0" applyNumberFormat="1" applyFont="1" applyFill="1" applyBorder="1" applyAlignment="1">
      <alignment horizontal="right" vertical="center" wrapText="1"/>
    </xf>
    <xf numFmtId="177" fontId="9" fillId="0" borderId="11" xfId="0" applyNumberFormat="1" applyFont="1" applyFill="1" applyBorder="1" applyAlignment="1">
      <alignment vertical="center" wrapText="1"/>
    </xf>
    <xf numFmtId="0" fontId="11" fillId="0" borderId="0" xfId="0" applyNumberFormat="1" applyFont="1" applyFill="1" applyAlignment="1">
      <alignment horizontal="center"/>
    </xf>
    <xf numFmtId="0" fontId="12" fillId="0" borderId="0" xfId="0" applyNumberFormat="1" applyFont="1" applyFill="1"/>
    <xf numFmtId="0" fontId="8" fillId="0" borderId="0" xfId="0" applyNumberFormat="1" applyFont="1" applyFill="1" applyAlignment="1">
      <alignment horizontal="center"/>
    </xf>
    <xf numFmtId="0" fontId="2" fillId="0" borderId="0" xfId="0" applyNumberFormat="1" applyFont="1" applyFill="1"/>
    <xf numFmtId="0" fontId="2" fillId="17" borderId="0" xfId="0" applyNumberFormat="1" applyFont="1" applyFill="1"/>
    <xf numFmtId="0" fontId="8" fillId="17" borderId="0" xfId="0" applyNumberFormat="1" applyFont="1" applyFill="1"/>
    <xf numFmtId="0" fontId="2" fillId="17" borderId="0" xfId="0" applyNumberFormat="1" applyFont="1" applyFill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Alignment="1"/>
    <xf numFmtId="0" fontId="2" fillId="17" borderId="0" xfId="0" applyNumberFormat="1" applyFont="1" applyFill="1" applyAlignment="1"/>
    <xf numFmtId="0" fontId="3" fillId="17" borderId="0" xfId="0" applyNumberFormat="1" applyFont="1" applyFill="1"/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17" borderId="16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177" fontId="2" fillId="0" borderId="11" xfId="0" applyNumberFormat="1" applyFont="1" applyFill="1" applyBorder="1" applyAlignment="1" applyProtection="1">
      <alignment vertical="center" wrapText="1"/>
    </xf>
    <xf numFmtId="177" fontId="2" fillId="0" borderId="19" xfId="0" applyNumberFormat="1" applyFont="1" applyFill="1" applyBorder="1" applyAlignment="1" applyProtection="1">
      <alignment vertical="center" wrapText="1"/>
    </xf>
    <xf numFmtId="0" fontId="9" fillId="17" borderId="0" xfId="0" applyNumberFormat="1" applyFont="1" applyFill="1"/>
    <xf numFmtId="0" fontId="9" fillId="17" borderId="0" xfId="0" applyNumberFormat="1" applyFont="1" applyFill="1" applyAlignment="1">
      <alignment horizontal="right" vertical="center"/>
    </xf>
    <xf numFmtId="0" fontId="9" fillId="17" borderId="0" xfId="0" applyNumberFormat="1" applyFont="1" applyFill="1" applyAlignment="1"/>
    <xf numFmtId="0" fontId="9" fillId="17" borderId="16" xfId="0" applyNumberFormat="1" applyFont="1" applyFill="1" applyBorder="1" applyAlignment="1">
      <alignment horizontal="center" vertical="center" wrapText="1"/>
    </xf>
    <xf numFmtId="0" fontId="9" fillId="0" borderId="17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 applyProtection="1">
      <alignment vertical="center" wrapText="1"/>
    </xf>
    <xf numFmtId="49" fontId="9" fillId="0" borderId="20" xfId="0" applyNumberFormat="1" applyFont="1" applyFill="1" applyBorder="1" applyAlignment="1" applyProtection="1">
      <alignment vertical="center" wrapText="1"/>
    </xf>
    <xf numFmtId="177" fontId="9" fillId="0" borderId="20" xfId="0" applyNumberFormat="1" applyFont="1" applyFill="1" applyBorder="1" applyAlignment="1" applyProtection="1">
      <alignment vertical="center" wrapText="1"/>
    </xf>
    <xf numFmtId="0" fontId="2" fillId="17" borderId="0" xfId="0" applyNumberFormat="1" applyFont="1" applyFill="1" applyAlignment="1">
      <alignment horizontal="right" vertical="center"/>
    </xf>
    <xf numFmtId="0" fontId="2" fillId="0" borderId="21" xfId="0" applyNumberFormat="1" applyFont="1" applyFill="1" applyBorder="1" applyAlignment="1" applyProtection="1">
      <alignment horizontal="left"/>
    </xf>
    <xf numFmtId="0" fontId="2" fillId="17" borderId="0" xfId="0" applyNumberFormat="1" applyFont="1" applyFill="1" applyAlignment="1">
      <alignment horizontal="right"/>
    </xf>
    <xf numFmtId="49" fontId="2" fillId="0" borderId="11" xfId="0" applyNumberFormat="1" applyFont="1" applyFill="1" applyBorder="1" applyAlignment="1" applyProtection="1">
      <alignment vertical="center" wrapText="1"/>
    </xf>
    <xf numFmtId="4" fontId="2" fillId="0" borderId="13" xfId="0" applyNumberFormat="1" applyFont="1" applyFill="1" applyBorder="1" applyAlignment="1" applyProtection="1">
      <alignment vertical="center" wrapText="1"/>
    </xf>
    <xf numFmtId="4" fontId="2" fillId="0" borderId="11" xfId="0" applyNumberFormat="1" applyFont="1" applyFill="1" applyBorder="1" applyAlignment="1" applyProtection="1">
      <alignment vertical="center" wrapText="1"/>
    </xf>
    <xf numFmtId="0" fontId="3" fillId="17" borderId="0" xfId="0" applyNumberFormat="1" applyFont="1" applyFill="1" applyAlignment="1"/>
    <xf numFmtId="0" fontId="9" fillId="0" borderId="16" xfId="0" applyNumberFormat="1" applyFont="1" applyFill="1" applyBorder="1" applyAlignment="1">
      <alignment horizontal="center" vertical="center"/>
    </xf>
    <xf numFmtId="4" fontId="9" fillId="0" borderId="16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>
      <alignment vertical="center"/>
    </xf>
    <xf numFmtId="177" fontId="9" fillId="0" borderId="18" xfId="0" applyNumberFormat="1" applyFont="1" applyFill="1" applyBorder="1" applyAlignment="1" applyProtection="1">
      <alignment vertical="center" wrapText="1"/>
    </xf>
    <xf numFmtId="177" fontId="9" fillId="0" borderId="17" xfId="0" applyNumberFormat="1" applyFont="1" applyFill="1" applyBorder="1" applyAlignment="1" applyProtection="1">
      <alignment vertical="center" wrapText="1"/>
    </xf>
    <xf numFmtId="177" fontId="9" fillId="0" borderId="16" xfId="0" applyNumberFormat="1" applyFont="1" applyFill="1" applyBorder="1" applyAlignment="1" applyProtection="1">
      <alignment vertical="center" wrapText="1"/>
    </xf>
    <xf numFmtId="0" fontId="2" fillId="0" borderId="11" xfId="0" applyNumberFormat="1" applyFont="1" applyFill="1" applyBorder="1" applyAlignment="1">
      <alignment vertical="center"/>
    </xf>
    <xf numFmtId="0" fontId="2" fillId="0" borderId="12" xfId="0" applyNumberFormat="1" applyFont="1" applyFill="1" applyBorder="1" applyAlignment="1">
      <alignment vertical="center"/>
    </xf>
    <xf numFmtId="1" fontId="9" fillId="0" borderId="13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177" fontId="9" fillId="0" borderId="22" xfId="0" applyNumberFormat="1" applyFont="1" applyFill="1" applyBorder="1" applyAlignment="1" applyProtection="1">
      <alignment vertical="center" wrapText="1"/>
    </xf>
    <xf numFmtId="0" fontId="2" fillId="0" borderId="23" xfId="0" applyNumberFormat="1" applyFont="1" applyFill="1" applyBorder="1" applyAlignment="1">
      <alignment vertical="center"/>
    </xf>
    <xf numFmtId="177" fontId="9" fillId="0" borderId="23" xfId="0" applyNumberFormat="1" applyFont="1" applyFill="1" applyBorder="1" applyAlignment="1" applyProtection="1">
      <alignment vertical="center" wrapText="1"/>
    </xf>
    <xf numFmtId="0" fontId="2" fillId="0" borderId="31" xfId="0" applyNumberFormat="1" applyFont="1" applyFill="1" applyBorder="1" applyAlignment="1">
      <alignment vertical="center"/>
    </xf>
    <xf numFmtId="177" fontId="9" fillId="0" borderId="31" xfId="0" applyNumberFormat="1" applyFont="1" applyFill="1" applyBorder="1" applyAlignment="1">
      <alignment horizontal="right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17" borderId="16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25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Fill="1" applyAlignment="1" applyProtection="1">
      <alignment horizontal="left"/>
    </xf>
    <xf numFmtId="0" fontId="2" fillId="0" borderId="0" xfId="0" applyNumberFormat="1" applyFont="1" applyFill="1" applyAlignment="1" applyProtection="1">
      <alignment horizontal="center"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49" fontId="31" fillId="0" borderId="11" xfId="0" applyNumberFormat="1" applyFont="1" applyFill="1" applyBorder="1" applyAlignment="1" applyProtection="1">
      <alignment vertical="center" wrapText="1"/>
    </xf>
    <xf numFmtId="49" fontId="2" fillId="0" borderId="19" xfId="0" applyNumberFormat="1" applyFont="1" applyFill="1" applyBorder="1" applyAlignment="1" applyProtection="1">
      <alignment vertical="center" wrapText="1"/>
    </xf>
    <xf numFmtId="49" fontId="2" fillId="0" borderId="20" xfId="0" applyNumberFormat="1" applyFont="1" applyFill="1" applyBorder="1" applyAlignment="1" applyProtection="1">
      <alignment vertical="center" wrapText="1"/>
    </xf>
    <xf numFmtId="177" fontId="2" fillId="0" borderId="1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center" vertical="center"/>
    </xf>
    <xf numFmtId="0" fontId="9" fillId="0" borderId="26" xfId="0" applyNumberFormat="1" applyFont="1" applyFill="1" applyBorder="1" applyAlignment="1">
      <alignment horizontal="center" vertical="center"/>
    </xf>
    <xf numFmtId="0" fontId="9" fillId="0" borderId="27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/>
    </xf>
    <xf numFmtId="0" fontId="2" fillId="0" borderId="28" xfId="0" applyNumberFormat="1" applyFont="1" applyFill="1" applyBorder="1" applyAlignment="1">
      <alignment horizontal="center" vertical="center"/>
    </xf>
    <xf numFmtId="0" fontId="2" fillId="0" borderId="27" xfId="0" applyNumberFormat="1" applyFont="1" applyFill="1" applyBorder="1" applyAlignment="1">
      <alignment horizontal="center" vertical="center"/>
    </xf>
    <xf numFmtId="0" fontId="2" fillId="17" borderId="13" xfId="0" applyNumberFormat="1" applyFont="1" applyFill="1" applyBorder="1" applyAlignment="1" applyProtection="1">
      <alignment horizontal="center" vertical="center" wrapText="1"/>
    </xf>
    <xf numFmtId="0" fontId="2" fillId="17" borderId="11" xfId="0" applyNumberFormat="1" applyFont="1" applyFill="1" applyBorder="1" applyAlignment="1" applyProtection="1">
      <alignment horizontal="center" vertical="center" wrapText="1"/>
    </xf>
    <xf numFmtId="0" fontId="2" fillId="17" borderId="12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1" fontId="13" fillId="0" borderId="26" xfId="0" applyNumberFormat="1" applyFont="1" applyFill="1" applyBorder="1" applyAlignment="1">
      <alignment horizontal="center" vertical="center"/>
    </xf>
    <xf numFmtId="1" fontId="13" fillId="0" borderId="28" xfId="0" applyNumberFormat="1" applyFont="1" applyFill="1" applyBorder="1" applyAlignment="1">
      <alignment horizontal="center" vertical="center"/>
    </xf>
    <xf numFmtId="1" fontId="13" fillId="0" borderId="27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178" fontId="2" fillId="0" borderId="11" xfId="0" applyNumberFormat="1" applyFont="1" applyFill="1" applyBorder="1" applyAlignment="1" applyProtection="1">
      <alignment horizontal="center" vertical="center" wrapText="1"/>
    </xf>
    <xf numFmtId="178" fontId="2" fillId="0" borderId="12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21" xfId="0" applyNumberFormat="1" applyFont="1" applyFill="1" applyBorder="1" applyAlignment="1" applyProtection="1">
      <alignment horizontal="center" vertical="center" wrapText="1"/>
    </xf>
    <xf numFmtId="0" fontId="9" fillId="0" borderId="19" xfId="0" applyNumberFormat="1" applyFont="1" applyFill="1" applyBorder="1" applyAlignment="1" applyProtection="1">
      <alignment horizontal="center" vertical="center" wrapText="1"/>
    </xf>
    <xf numFmtId="0" fontId="9" fillId="0" borderId="29" xfId="0" applyNumberFormat="1" applyFont="1" applyFill="1" applyBorder="1" applyAlignment="1" applyProtection="1">
      <alignment horizontal="center" vertical="center" wrapText="1"/>
    </xf>
    <xf numFmtId="0" fontId="9" fillId="17" borderId="19" xfId="0" applyNumberFormat="1" applyFont="1" applyFill="1" applyBorder="1" applyAlignment="1" applyProtection="1">
      <alignment horizontal="center" vertical="center"/>
    </xf>
    <xf numFmtId="0" fontId="9" fillId="17" borderId="13" xfId="0" applyNumberFormat="1" applyFont="1" applyFill="1" applyBorder="1" applyAlignment="1" applyProtection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/>
    </xf>
    <xf numFmtId="0" fontId="2" fillId="17" borderId="26" xfId="0" applyNumberFormat="1" applyFont="1" applyFill="1" applyBorder="1" applyAlignment="1" applyProtection="1">
      <alignment horizontal="center" vertical="center"/>
    </xf>
    <xf numFmtId="0" fontId="2" fillId="17" borderId="28" xfId="0" applyNumberFormat="1" applyFont="1" applyFill="1" applyBorder="1" applyAlignment="1" applyProtection="1">
      <alignment horizontal="center" vertical="center"/>
    </xf>
    <xf numFmtId="0" fontId="2" fillId="17" borderId="27" xfId="0" applyNumberFormat="1" applyFont="1" applyFill="1" applyBorder="1" applyAlignment="1" applyProtection="1">
      <alignment horizontal="center" vertical="center"/>
    </xf>
    <xf numFmtId="1" fontId="2" fillId="0" borderId="20" xfId="0" applyNumberFormat="1" applyFont="1" applyFill="1" applyBorder="1" applyAlignment="1" applyProtection="1">
      <alignment horizontal="center" vertical="center"/>
    </xf>
    <xf numFmtId="1" fontId="2" fillId="0" borderId="12" xfId="0" applyNumberFormat="1" applyFont="1" applyFill="1" applyBorder="1" applyAlignment="1" applyProtection="1">
      <alignment horizontal="center" vertical="center"/>
    </xf>
    <xf numFmtId="1" fontId="2" fillId="0" borderId="26" xfId="0" applyNumberFormat="1" applyFont="1" applyFill="1" applyBorder="1" applyAlignment="1" applyProtection="1">
      <alignment horizontal="center" vertical="center"/>
    </xf>
    <xf numFmtId="1" fontId="2" fillId="0" borderId="28" xfId="0" applyNumberFormat="1" applyFont="1" applyFill="1" applyBorder="1" applyAlignment="1" applyProtection="1">
      <alignment horizontal="center" vertical="center"/>
    </xf>
    <xf numFmtId="1" fontId="2" fillId="0" borderId="27" xfId="0" applyNumberFormat="1" applyFont="1" applyFill="1" applyBorder="1" applyAlignment="1" applyProtection="1">
      <alignment horizontal="center" vertical="center"/>
    </xf>
    <xf numFmtId="1" fontId="2" fillId="0" borderId="29" xfId="0" applyNumberFormat="1" applyFont="1" applyFill="1" applyBorder="1" applyAlignment="1" applyProtection="1">
      <alignment horizontal="center" vertical="center"/>
    </xf>
    <xf numFmtId="0" fontId="2" fillId="17" borderId="19" xfId="0" applyNumberFormat="1" applyFont="1" applyFill="1" applyBorder="1" applyAlignment="1" applyProtection="1">
      <alignment horizontal="center" vertical="center"/>
    </xf>
    <xf numFmtId="0" fontId="2" fillId="17" borderId="11" xfId="0" applyNumberFormat="1" applyFont="1" applyFill="1" applyBorder="1" applyAlignment="1" applyProtection="1">
      <alignment horizontal="center" vertical="center"/>
    </xf>
    <xf numFmtId="0" fontId="2" fillId="17" borderId="12" xfId="0" applyNumberFormat="1" applyFont="1" applyFill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0" fontId="2" fillId="0" borderId="19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28" xfId="0" applyNumberFormat="1" applyFont="1" applyFill="1" applyBorder="1" applyAlignment="1" applyProtection="1">
      <alignment horizontal="center" vertical="center"/>
    </xf>
    <xf numFmtId="0" fontId="2" fillId="0" borderId="30" xfId="0" applyNumberFormat="1" applyFont="1" applyFill="1" applyBorder="1" applyAlignment="1" applyProtection="1">
      <alignment horizontal="center" vertical="center" wrapText="1"/>
    </xf>
    <xf numFmtId="1" fontId="2" fillId="0" borderId="11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2" fillId="0" borderId="19" xfId="0" applyNumberFormat="1" applyFont="1" applyFill="1" applyBorder="1" applyAlignment="1" applyProtection="1">
      <alignment horizontal="center" vertical="center" wrapText="1"/>
    </xf>
    <xf numFmtId="1" fontId="2" fillId="0" borderId="13" xfId="0" applyNumberFormat="1" applyFont="1" applyFill="1" applyBorder="1" applyAlignment="1" applyProtection="1">
      <alignment horizontal="center" vertical="center" wrapText="1"/>
    </xf>
    <xf numFmtId="1" fontId="2" fillId="0" borderId="29" xfId="0" applyNumberFormat="1" applyFont="1" applyFill="1" applyBorder="1" applyAlignment="1" applyProtection="1">
      <alignment horizontal="center" vertical="center" wrapText="1"/>
    </xf>
    <xf numFmtId="1" fontId="2" fillId="0" borderId="18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1" fontId="2" fillId="0" borderId="21" xfId="0" applyNumberFormat="1" applyFont="1" applyFill="1" applyBorder="1" applyAlignment="1" applyProtection="1">
      <alignment horizontal="center" vertical="center" wrapText="1"/>
    </xf>
    <xf numFmtId="1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32" xfId="0" applyNumberFormat="1" applyFont="1" applyFill="1" applyBorder="1" applyAlignment="1" applyProtection="1">
      <alignment horizontal="center" vertical="center"/>
    </xf>
    <xf numFmtId="0" fontId="2" fillId="0" borderId="33" xfId="0" applyNumberFormat="1" applyFont="1" applyFill="1" applyBorder="1" applyAlignment="1" applyProtection="1">
      <alignment horizontal="center" vertical="center"/>
    </xf>
    <xf numFmtId="0" fontId="2" fillId="0" borderId="34" xfId="0" applyNumberFormat="1" applyFont="1" applyFill="1" applyBorder="1" applyAlignment="1" applyProtection="1">
      <alignment horizontal="center" vertical="center"/>
    </xf>
  </cellXfs>
  <cellStyles count="42">
    <cellStyle name="20% - Accent1 1" xfId="1"/>
    <cellStyle name="20% - Accent2 1" xfId="2"/>
    <cellStyle name="20% - Accent3 1" xfId="3"/>
    <cellStyle name="20% - Accent4 1" xfId="4"/>
    <cellStyle name="20% - Accent5 1" xfId="5"/>
    <cellStyle name="20% - Accent6 1" xfId="6"/>
    <cellStyle name="40% - Accent1 1" xfId="7"/>
    <cellStyle name="40% - Accent2 1" xfId="8"/>
    <cellStyle name="40% - Accent3 1" xfId="9"/>
    <cellStyle name="40% - Accent4 1" xfId="10"/>
    <cellStyle name="40% - Accent5 1" xfId="11"/>
    <cellStyle name="40% - Accent6 1" xfId="12"/>
    <cellStyle name="60% - Accent1 1" xfId="13"/>
    <cellStyle name="60% - Accent2 1" xfId="14"/>
    <cellStyle name="60% - Accent3 1" xfId="15"/>
    <cellStyle name="60% - Accent4 1" xfId="16"/>
    <cellStyle name="60% - Accent5 1" xfId="17"/>
    <cellStyle name="60% - Accent6 1" xfId="18"/>
    <cellStyle name="Accent1 1" xfId="19"/>
    <cellStyle name="Accent2 1" xfId="20"/>
    <cellStyle name="Accent3 1" xfId="21"/>
    <cellStyle name="Accent4 1" xfId="22"/>
    <cellStyle name="Accent5 1" xfId="23"/>
    <cellStyle name="Accent6 1" xfId="24"/>
    <cellStyle name="Bad 1" xfId="25"/>
    <cellStyle name="Calculation 1" xfId="26"/>
    <cellStyle name="Check Cell 1" xfId="27"/>
    <cellStyle name="Explanatory Text 1" xfId="28"/>
    <cellStyle name="Good 1" xfId="29"/>
    <cellStyle name="Heading 1 1" xfId="30"/>
    <cellStyle name="Heading 2 1" xfId="31"/>
    <cellStyle name="Heading 3 1" xfId="32"/>
    <cellStyle name="Heading 4 1" xfId="33"/>
    <cellStyle name="Input 1" xfId="34"/>
    <cellStyle name="Linked Cell 1" xfId="35"/>
    <cellStyle name="Neutral 1" xfId="36"/>
    <cellStyle name="Note 1" xfId="37"/>
    <cellStyle name="Output 1" xfId="38"/>
    <cellStyle name="Title 1" xfId="39"/>
    <cellStyle name="Total 1" xfId="40"/>
    <cellStyle name="Warning Text 1" xfId="41"/>
    <cellStyle name="常规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9"/>
  <sheetViews>
    <sheetView showGridLines="0" showZeros="0" workbookViewId="0"/>
  </sheetViews>
  <sheetFormatPr defaultRowHeight="15" x14ac:dyDescent="0.25"/>
  <cols>
    <col min="1" max="1" width="163.7109375" customWidth="1"/>
  </cols>
  <sheetData>
    <row r="1" spans="1:1" ht="15.75" x14ac:dyDescent="0.25">
      <c r="A1" s="1"/>
    </row>
    <row r="3" spans="1:1" ht="63.75" customHeight="1" x14ac:dyDescent="0.25">
      <c r="A3" s="2" t="s">
        <v>0</v>
      </c>
    </row>
    <row r="4" spans="1:1" ht="107.25" customHeight="1" x14ac:dyDescent="0.7">
      <c r="A4" s="3" t="s">
        <v>1</v>
      </c>
    </row>
    <row r="5" spans="1:1" ht="409.6" hidden="1" customHeight="1" x14ac:dyDescent="0.25">
      <c r="A5" s="4"/>
    </row>
    <row r="6" spans="1:1" ht="22.5" x14ac:dyDescent="0.25">
      <c r="A6" s="5"/>
    </row>
    <row r="7" spans="1:1" ht="57" customHeight="1" x14ac:dyDescent="0.25">
      <c r="A7" s="5"/>
    </row>
    <row r="8" spans="1:1" ht="78" customHeight="1" x14ac:dyDescent="0.25"/>
    <row r="9" spans="1:1" ht="82.5" customHeight="1" x14ac:dyDescent="0.25">
      <c r="A9" s="6" t="s">
        <v>2</v>
      </c>
    </row>
  </sheetData>
  <phoneticPr fontId="31" type="noConversion"/>
  <printOptions horizontalCentered="1" verticalCentered="1"/>
  <pageMargins left="0.59027779102325439" right="0.59027779102325439" top="0.59027779102325439" bottom="0.59027779102325439" header="0.59027779102325439" footer="0.39375001192092896"/>
  <pageSetup paperSize="9" scale="59" orientation="landscape" errors="blank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H10"/>
  <sheetViews>
    <sheetView showGridLines="0" showZeros="0" workbookViewId="0">
      <selection activeCell="A2" sqref="A2:H2"/>
    </sheetView>
  </sheetViews>
  <sheetFormatPr defaultRowHeight="15" x14ac:dyDescent="0.25"/>
  <cols>
    <col min="1" max="1" width="15.42578125" customWidth="1"/>
    <col min="2" max="2" width="38.7109375" customWidth="1"/>
    <col min="3" max="8" width="17.85546875" customWidth="1"/>
  </cols>
  <sheetData>
    <row r="1" spans="1:8" ht="20.100000000000001" customHeight="1" x14ac:dyDescent="0.25">
      <c r="A1" s="10"/>
      <c r="B1" s="10"/>
      <c r="C1" s="10"/>
      <c r="D1" s="10"/>
      <c r="E1" s="89"/>
      <c r="F1" s="10"/>
      <c r="G1" s="10"/>
      <c r="H1" s="8" t="s">
        <v>265</v>
      </c>
    </row>
    <row r="2" spans="1:8" ht="25.5" customHeight="1" x14ac:dyDescent="0.25">
      <c r="A2" s="97" t="s">
        <v>380</v>
      </c>
      <c r="B2" s="97"/>
      <c r="C2" s="97"/>
      <c r="D2" s="97"/>
      <c r="E2" s="97"/>
      <c r="F2" s="97"/>
      <c r="G2" s="97"/>
      <c r="H2" s="97"/>
    </row>
    <row r="3" spans="1:8" ht="20.100000000000001" customHeight="1" x14ac:dyDescent="0.25">
      <c r="A3" s="90" t="s">
        <v>0</v>
      </c>
      <c r="B3" s="40"/>
      <c r="C3" s="40"/>
      <c r="D3" s="40"/>
      <c r="E3" s="40"/>
      <c r="F3" s="40"/>
      <c r="G3" s="40"/>
      <c r="H3" s="11" t="s">
        <v>5</v>
      </c>
    </row>
    <row r="4" spans="1:8" ht="20.100000000000001" customHeight="1" x14ac:dyDescent="0.25">
      <c r="A4" s="143" t="s">
        <v>266</v>
      </c>
      <c r="B4" s="143" t="s">
        <v>267</v>
      </c>
      <c r="C4" s="116" t="s">
        <v>268</v>
      </c>
      <c r="D4" s="116"/>
      <c r="E4" s="117"/>
      <c r="F4" s="117"/>
      <c r="G4" s="117"/>
      <c r="H4" s="116"/>
    </row>
    <row r="5" spans="1:8" ht="20.100000000000001" customHeight="1" x14ac:dyDescent="0.25">
      <c r="A5" s="143"/>
      <c r="B5" s="143"/>
      <c r="C5" s="131" t="s">
        <v>59</v>
      </c>
      <c r="D5" s="102" t="s">
        <v>173</v>
      </c>
      <c r="E5" s="140" t="s">
        <v>269</v>
      </c>
      <c r="F5" s="148"/>
      <c r="G5" s="141"/>
      <c r="H5" s="154" t="s">
        <v>174</v>
      </c>
    </row>
    <row r="6" spans="1:8" ht="33.75" customHeight="1" x14ac:dyDescent="0.25">
      <c r="A6" s="101"/>
      <c r="B6" s="101"/>
      <c r="C6" s="155"/>
      <c r="D6" s="105"/>
      <c r="E6" s="85" t="s">
        <v>74</v>
      </c>
      <c r="F6" s="91" t="s">
        <v>270</v>
      </c>
      <c r="G6" s="87" t="s">
        <v>271</v>
      </c>
      <c r="H6" s="151"/>
    </row>
    <row r="7" spans="1:8" ht="20.100000000000001" customHeight="1" x14ac:dyDescent="0.25">
      <c r="A7" s="49" t="s">
        <v>38</v>
      </c>
      <c r="B7" s="64" t="s">
        <v>59</v>
      </c>
      <c r="C7" s="52">
        <f>SUM(D7,F7:H7)</f>
        <v>1032.55</v>
      </c>
      <c r="D7" s="50">
        <v>0</v>
      </c>
      <c r="E7" s="50">
        <f>SUM(F7:G7)</f>
        <v>967.55</v>
      </c>
      <c r="F7" s="50">
        <v>154.51</v>
      </c>
      <c r="G7" s="51">
        <v>813.04</v>
      </c>
      <c r="H7" s="92">
        <v>65</v>
      </c>
    </row>
    <row r="8" spans="1:8" ht="20.100000000000001" customHeight="1" x14ac:dyDescent="0.25">
      <c r="A8" s="49" t="s">
        <v>38</v>
      </c>
      <c r="B8" s="64" t="s">
        <v>82</v>
      </c>
      <c r="C8" s="52">
        <f>SUM(D8,F8:H8)</f>
        <v>1032.55</v>
      </c>
      <c r="D8" s="50">
        <v>0</v>
      </c>
      <c r="E8" s="50">
        <f>SUM(F8:G8)</f>
        <v>967.55</v>
      </c>
      <c r="F8" s="50">
        <v>154.51</v>
      </c>
      <c r="G8" s="51">
        <v>813.04</v>
      </c>
      <c r="H8" s="92">
        <v>65</v>
      </c>
    </row>
    <row r="9" spans="1:8" ht="20.100000000000001" customHeight="1" x14ac:dyDescent="0.25">
      <c r="A9" s="49" t="s">
        <v>87</v>
      </c>
      <c r="B9" s="64" t="s">
        <v>83</v>
      </c>
      <c r="C9" s="52">
        <f>SUM(D9,F9:H9)</f>
        <v>821</v>
      </c>
      <c r="D9" s="50">
        <v>0</v>
      </c>
      <c r="E9" s="50">
        <f>SUM(F9:G9)</f>
        <v>756</v>
      </c>
      <c r="F9" s="50">
        <v>0</v>
      </c>
      <c r="G9" s="51">
        <v>756</v>
      </c>
      <c r="H9" s="92">
        <v>65</v>
      </c>
    </row>
    <row r="10" spans="1:8" ht="20.100000000000001" customHeight="1" x14ac:dyDescent="0.25">
      <c r="A10" s="49" t="s">
        <v>122</v>
      </c>
      <c r="B10" s="64" t="s">
        <v>121</v>
      </c>
      <c r="C10" s="52">
        <f>SUM(D10,F10:H10)</f>
        <v>211.54999999999998</v>
      </c>
      <c r="D10" s="50">
        <v>0</v>
      </c>
      <c r="E10" s="50">
        <f>SUM(F10:G10)</f>
        <v>211.54999999999998</v>
      </c>
      <c r="F10" s="50">
        <v>154.51</v>
      </c>
      <c r="G10" s="51">
        <v>57.04</v>
      </c>
      <c r="H10" s="92">
        <v>0</v>
      </c>
    </row>
  </sheetData>
  <mergeCells count="8">
    <mergeCell ref="A2:H2"/>
    <mergeCell ref="C4:H4"/>
    <mergeCell ref="H5:H6"/>
    <mergeCell ref="A4:A6"/>
    <mergeCell ref="B4:B6"/>
    <mergeCell ref="C5:C6"/>
    <mergeCell ref="D5:D6"/>
    <mergeCell ref="E5:G5"/>
  </mergeCells>
  <phoneticPr fontId="31" type="noConversion"/>
  <printOptions horizontalCentered="1"/>
  <pageMargins left="0.59027779102325439" right="0.59027779102325439" top="0.98402780294418335" bottom="0.98402780294418335" header="0.51180553436279297" footer="0.51180553436279297"/>
  <pageSetup paperSize="9" scale="83" fitToHeight="1000" orientation="landscape" errors="blank" r:id="rId1"/>
  <headerFooter alignWithMargins="0">
    <oddFooter>&amp;C第 &amp;P 页,共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H16"/>
  <sheetViews>
    <sheetView showGridLines="0" showZeros="0" workbookViewId="0">
      <selection activeCell="A2" sqref="A2:H2"/>
    </sheetView>
  </sheetViews>
  <sheetFormatPr defaultRowHeight="15" x14ac:dyDescent="0.25"/>
  <cols>
    <col min="1" max="3" width="5.5703125" customWidth="1"/>
    <col min="4" max="4" width="16.85546875" customWidth="1"/>
    <col min="5" max="5" width="71.5703125" customWidth="1"/>
    <col min="6" max="8" width="18" customWidth="1"/>
    <col min="9" max="245" width="10.5703125" customWidth="1"/>
  </cols>
  <sheetData>
    <row r="1" spans="1:8" ht="20.100000000000001" customHeight="1" x14ac:dyDescent="0.25">
      <c r="A1" s="35"/>
      <c r="B1" s="36"/>
      <c r="C1" s="36"/>
      <c r="D1" s="36"/>
      <c r="E1" s="36"/>
      <c r="F1" s="36"/>
      <c r="G1" s="36"/>
      <c r="H1" s="61" t="s">
        <v>272</v>
      </c>
    </row>
    <row r="2" spans="1:8" ht="20.100000000000001" customHeight="1" x14ac:dyDescent="0.25">
      <c r="A2" s="97" t="s">
        <v>381</v>
      </c>
      <c r="B2" s="97"/>
      <c r="C2" s="97"/>
      <c r="D2" s="97"/>
      <c r="E2" s="97"/>
      <c r="F2" s="97"/>
      <c r="G2" s="97"/>
      <c r="H2" s="97"/>
    </row>
    <row r="3" spans="1:8" ht="20.100000000000001" customHeight="1" x14ac:dyDescent="0.25">
      <c r="A3" s="39" t="s">
        <v>38</v>
      </c>
      <c r="B3" s="39"/>
      <c r="C3" s="39"/>
      <c r="D3" s="39"/>
      <c r="E3" s="39"/>
      <c r="F3" s="90"/>
      <c r="G3" s="90"/>
      <c r="H3" s="11" t="s">
        <v>5</v>
      </c>
    </row>
    <row r="4" spans="1:8" ht="20.100000000000001" customHeight="1" x14ac:dyDescent="0.25">
      <c r="A4" s="106" t="s">
        <v>58</v>
      </c>
      <c r="B4" s="107"/>
      <c r="C4" s="107"/>
      <c r="D4" s="107"/>
      <c r="E4" s="108"/>
      <c r="F4" s="156" t="s">
        <v>273</v>
      </c>
      <c r="G4" s="116"/>
      <c r="H4" s="116"/>
    </row>
    <row r="5" spans="1:8" ht="20.100000000000001" customHeight="1" x14ac:dyDescent="0.25">
      <c r="A5" s="106" t="s">
        <v>69</v>
      </c>
      <c r="B5" s="107"/>
      <c r="C5" s="108"/>
      <c r="D5" s="157" t="s">
        <v>70</v>
      </c>
      <c r="E5" s="102" t="s">
        <v>161</v>
      </c>
      <c r="F5" s="104" t="s">
        <v>59</v>
      </c>
      <c r="G5" s="104" t="s">
        <v>157</v>
      </c>
      <c r="H5" s="116" t="s">
        <v>158</v>
      </c>
    </row>
    <row r="6" spans="1:8" ht="20.100000000000001" customHeight="1" x14ac:dyDescent="0.25">
      <c r="A6" s="45" t="s">
        <v>79</v>
      </c>
      <c r="B6" s="44" t="s">
        <v>80</v>
      </c>
      <c r="C6" s="46" t="s">
        <v>81</v>
      </c>
      <c r="D6" s="158"/>
      <c r="E6" s="101"/>
      <c r="F6" s="105"/>
      <c r="G6" s="105"/>
      <c r="H6" s="117"/>
    </row>
    <row r="7" spans="1:8" ht="20.100000000000001" customHeight="1" x14ac:dyDescent="0.25">
      <c r="A7" s="49" t="s">
        <v>38</v>
      </c>
      <c r="B7" s="49" t="s">
        <v>38</v>
      </c>
      <c r="C7" s="49" t="s">
        <v>38</v>
      </c>
      <c r="D7" s="49" t="s">
        <v>38</v>
      </c>
      <c r="E7" s="49" t="s">
        <v>38</v>
      </c>
      <c r="F7" s="51">
        <f t="shared" ref="F7:F16" si="0">SUM(G7:H7)</f>
        <v>0</v>
      </c>
      <c r="G7" s="52" t="s">
        <v>38</v>
      </c>
      <c r="H7" s="51" t="s">
        <v>38</v>
      </c>
    </row>
    <row r="8" spans="1:8" ht="20.100000000000001" customHeight="1" x14ac:dyDescent="0.25">
      <c r="A8" s="49" t="s">
        <v>38</v>
      </c>
      <c r="B8" s="49" t="s">
        <v>38</v>
      </c>
      <c r="C8" s="49" t="s">
        <v>38</v>
      </c>
      <c r="D8" s="49" t="s">
        <v>38</v>
      </c>
      <c r="E8" s="49" t="s">
        <v>38</v>
      </c>
      <c r="F8" s="51">
        <f t="shared" si="0"/>
        <v>0</v>
      </c>
      <c r="G8" s="52" t="s">
        <v>38</v>
      </c>
      <c r="H8" s="51" t="s">
        <v>38</v>
      </c>
    </row>
    <row r="9" spans="1:8" ht="20.100000000000001" customHeight="1" x14ac:dyDescent="0.25">
      <c r="A9" s="49" t="s">
        <v>38</v>
      </c>
      <c r="B9" s="49" t="s">
        <v>38</v>
      </c>
      <c r="C9" s="49" t="s">
        <v>38</v>
      </c>
      <c r="D9" s="49" t="s">
        <v>38</v>
      </c>
      <c r="E9" s="49" t="s">
        <v>38</v>
      </c>
      <c r="F9" s="51">
        <f t="shared" si="0"/>
        <v>0</v>
      </c>
      <c r="G9" s="52" t="s">
        <v>38</v>
      </c>
      <c r="H9" s="51" t="s">
        <v>38</v>
      </c>
    </row>
    <row r="10" spans="1:8" ht="20.100000000000001" customHeight="1" x14ac:dyDescent="0.25">
      <c r="A10" s="49" t="s">
        <v>38</v>
      </c>
      <c r="B10" s="49" t="s">
        <v>38</v>
      </c>
      <c r="C10" s="49" t="s">
        <v>38</v>
      </c>
      <c r="D10" s="49" t="s">
        <v>38</v>
      </c>
      <c r="E10" s="49" t="s">
        <v>38</v>
      </c>
      <c r="F10" s="51">
        <f t="shared" si="0"/>
        <v>0</v>
      </c>
      <c r="G10" s="52" t="s">
        <v>38</v>
      </c>
      <c r="H10" s="51" t="s">
        <v>38</v>
      </c>
    </row>
    <row r="11" spans="1:8" ht="20.100000000000001" customHeight="1" x14ac:dyDescent="0.25">
      <c r="A11" s="49" t="s">
        <v>38</v>
      </c>
      <c r="B11" s="49" t="s">
        <v>38</v>
      </c>
      <c r="C11" s="49" t="s">
        <v>38</v>
      </c>
      <c r="D11" s="49" t="s">
        <v>38</v>
      </c>
      <c r="E11" s="49" t="s">
        <v>38</v>
      </c>
      <c r="F11" s="51">
        <f t="shared" si="0"/>
        <v>0</v>
      </c>
      <c r="G11" s="52" t="s">
        <v>38</v>
      </c>
      <c r="H11" s="51" t="s">
        <v>38</v>
      </c>
    </row>
    <row r="12" spans="1:8" ht="20.100000000000001" customHeight="1" x14ac:dyDescent="0.25">
      <c r="A12" s="49" t="s">
        <v>38</v>
      </c>
      <c r="B12" s="49" t="s">
        <v>38</v>
      </c>
      <c r="C12" s="49" t="s">
        <v>38</v>
      </c>
      <c r="D12" s="49" t="s">
        <v>38</v>
      </c>
      <c r="E12" s="49" t="s">
        <v>38</v>
      </c>
      <c r="F12" s="51">
        <f t="shared" si="0"/>
        <v>0</v>
      </c>
      <c r="G12" s="52" t="s">
        <v>38</v>
      </c>
      <c r="H12" s="51" t="s">
        <v>38</v>
      </c>
    </row>
    <row r="13" spans="1:8" ht="20.100000000000001" customHeight="1" x14ac:dyDescent="0.25">
      <c r="A13" s="49" t="s">
        <v>38</v>
      </c>
      <c r="B13" s="49" t="s">
        <v>38</v>
      </c>
      <c r="C13" s="49" t="s">
        <v>38</v>
      </c>
      <c r="D13" s="49" t="s">
        <v>38</v>
      </c>
      <c r="E13" s="49" t="s">
        <v>38</v>
      </c>
      <c r="F13" s="51">
        <f t="shared" si="0"/>
        <v>0</v>
      </c>
      <c r="G13" s="52" t="s">
        <v>38</v>
      </c>
      <c r="H13" s="51" t="s">
        <v>38</v>
      </c>
    </row>
    <row r="14" spans="1:8" ht="20.100000000000001" customHeight="1" x14ac:dyDescent="0.25">
      <c r="A14" s="49" t="s">
        <v>38</v>
      </c>
      <c r="B14" s="49" t="s">
        <v>38</v>
      </c>
      <c r="C14" s="49" t="s">
        <v>38</v>
      </c>
      <c r="D14" s="49" t="s">
        <v>38</v>
      </c>
      <c r="E14" s="49" t="s">
        <v>38</v>
      </c>
      <c r="F14" s="51">
        <f t="shared" si="0"/>
        <v>0</v>
      </c>
      <c r="G14" s="52" t="s">
        <v>38</v>
      </c>
      <c r="H14" s="51" t="s">
        <v>38</v>
      </c>
    </row>
    <row r="15" spans="1:8" ht="20.100000000000001" customHeight="1" x14ac:dyDescent="0.25">
      <c r="A15" s="49" t="s">
        <v>38</v>
      </c>
      <c r="B15" s="49" t="s">
        <v>38</v>
      </c>
      <c r="C15" s="49" t="s">
        <v>38</v>
      </c>
      <c r="D15" s="49" t="s">
        <v>38</v>
      </c>
      <c r="E15" s="49" t="s">
        <v>38</v>
      </c>
      <c r="F15" s="51">
        <f t="shared" si="0"/>
        <v>0</v>
      </c>
      <c r="G15" s="52" t="s">
        <v>38</v>
      </c>
      <c r="H15" s="51" t="s">
        <v>38</v>
      </c>
    </row>
    <row r="16" spans="1:8" ht="20.100000000000001" customHeight="1" x14ac:dyDescent="0.25">
      <c r="A16" s="49" t="s">
        <v>38</v>
      </c>
      <c r="B16" s="49" t="s">
        <v>38</v>
      </c>
      <c r="C16" s="49" t="s">
        <v>38</v>
      </c>
      <c r="D16" s="49" t="s">
        <v>38</v>
      </c>
      <c r="E16" s="49" t="s">
        <v>38</v>
      </c>
      <c r="F16" s="51">
        <f t="shared" si="0"/>
        <v>0</v>
      </c>
      <c r="G16" s="52" t="s">
        <v>38</v>
      </c>
      <c r="H16" s="51" t="s">
        <v>38</v>
      </c>
    </row>
  </sheetData>
  <mergeCells count="9">
    <mergeCell ref="F4:H4"/>
    <mergeCell ref="H5:H6"/>
    <mergeCell ref="A2:H2"/>
    <mergeCell ref="D5:D6"/>
    <mergeCell ref="E5:E6"/>
    <mergeCell ref="G5:G6"/>
    <mergeCell ref="F5:F6"/>
    <mergeCell ref="A5:C5"/>
    <mergeCell ref="A4:E4"/>
  </mergeCells>
  <phoneticPr fontId="31" type="noConversion"/>
  <printOptions horizontalCentered="1"/>
  <pageMargins left="0.59027779102325439" right="0.59027779102325439" top="0.98402780294418335" bottom="0.98402780294418335" header="0.51180553436279297" footer="0.51180553436279297"/>
  <pageSetup paperSize="9" scale="84" fitToHeight="1000" orientation="landscape" errors="blank" r:id="rId1"/>
  <headerFooter alignWithMargins="0">
    <oddFooter>&amp;C第 &amp;P 页,共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H16"/>
  <sheetViews>
    <sheetView showGridLines="0" showZeros="0" workbookViewId="0">
      <selection activeCell="A2" sqref="A2:H2"/>
    </sheetView>
  </sheetViews>
  <sheetFormatPr defaultRowHeight="15" x14ac:dyDescent="0.25"/>
  <cols>
    <col min="1" max="1" width="15.42578125" customWidth="1"/>
    <col min="2" max="2" width="38.7109375" customWidth="1"/>
    <col min="3" max="8" width="17.85546875" customWidth="1"/>
  </cols>
  <sheetData>
    <row r="1" spans="1:8" ht="20.100000000000001" customHeight="1" x14ac:dyDescent="0.25">
      <c r="A1" s="10"/>
      <c r="B1" s="10"/>
      <c r="C1" s="10"/>
      <c r="D1" s="10"/>
      <c r="E1" s="89"/>
      <c r="F1" s="10"/>
      <c r="G1" s="10"/>
      <c r="H1" s="8" t="s">
        <v>274</v>
      </c>
    </row>
    <row r="2" spans="1:8" ht="25.5" customHeight="1" x14ac:dyDescent="0.25">
      <c r="A2" s="97" t="s">
        <v>382</v>
      </c>
      <c r="B2" s="97"/>
      <c r="C2" s="97"/>
      <c r="D2" s="97"/>
      <c r="E2" s="97"/>
      <c r="F2" s="97"/>
      <c r="G2" s="97"/>
      <c r="H2" s="97"/>
    </row>
    <row r="3" spans="1:8" ht="20.100000000000001" customHeight="1" x14ac:dyDescent="0.25">
      <c r="A3" s="90" t="s">
        <v>0</v>
      </c>
      <c r="B3" s="40"/>
      <c r="C3" s="40"/>
      <c r="D3" s="40"/>
      <c r="E3" s="40"/>
      <c r="F3" s="40"/>
      <c r="G3" s="40"/>
      <c r="H3" s="11" t="s">
        <v>5</v>
      </c>
    </row>
    <row r="4" spans="1:8" ht="20.100000000000001" customHeight="1" x14ac:dyDescent="0.25">
      <c r="A4" s="143" t="s">
        <v>266</v>
      </c>
      <c r="B4" s="143" t="s">
        <v>267</v>
      </c>
      <c r="C4" s="116" t="s">
        <v>268</v>
      </c>
      <c r="D4" s="116"/>
      <c r="E4" s="117"/>
      <c r="F4" s="117"/>
      <c r="G4" s="117"/>
      <c r="H4" s="116"/>
    </row>
    <row r="5" spans="1:8" ht="20.100000000000001" customHeight="1" x14ac:dyDescent="0.25">
      <c r="A5" s="143"/>
      <c r="B5" s="143"/>
      <c r="C5" s="131" t="s">
        <v>59</v>
      </c>
      <c r="D5" s="102" t="s">
        <v>173</v>
      </c>
      <c r="E5" s="159" t="s">
        <v>269</v>
      </c>
      <c r="F5" s="160"/>
      <c r="G5" s="161"/>
      <c r="H5" s="154" t="s">
        <v>174</v>
      </c>
    </row>
    <row r="6" spans="1:8" ht="33.75" customHeight="1" x14ac:dyDescent="0.25">
      <c r="A6" s="101"/>
      <c r="B6" s="101"/>
      <c r="C6" s="155"/>
      <c r="D6" s="105"/>
      <c r="E6" s="85" t="s">
        <v>74</v>
      </c>
      <c r="F6" s="91" t="s">
        <v>270</v>
      </c>
      <c r="G6" s="87" t="s">
        <v>271</v>
      </c>
      <c r="H6" s="151"/>
    </row>
    <row r="7" spans="1:8" ht="20.100000000000001" customHeight="1" x14ac:dyDescent="0.25">
      <c r="A7" s="49" t="s">
        <v>38</v>
      </c>
      <c r="B7" s="64" t="s">
        <v>38</v>
      </c>
      <c r="C7" s="52">
        <f t="shared" ref="C7:C16" si="0">SUM(D7,F7:H7)</f>
        <v>0</v>
      </c>
      <c r="D7" s="50" t="s">
        <v>38</v>
      </c>
      <c r="E7" s="50">
        <f t="shared" ref="E7:E16" si="1">SUM(F7:G7)</f>
        <v>0</v>
      </c>
      <c r="F7" s="50" t="s">
        <v>38</v>
      </c>
      <c r="G7" s="51" t="s">
        <v>38</v>
      </c>
      <c r="H7" s="92" t="s">
        <v>38</v>
      </c>
    </row>
    <row r="8" spans="1:8" ht="20.100000000000001" customHeight="1" x14ac:dyDescent="0.25">
      <c r="A8" s="49" t="s">
        <v>38</v>
      </c>
      <c r="B8" s="64" t="s">
        <v>38</v>
      </c>
      <c r="C8" s="52">
        <f t="shared" si="0"/>
        <v>0</v>
      </c>
      <c r="D8" s="50" t="s">
        <v>38</v>
      </c>
      <c r="E8" s="50">
        <f t="shared" si="1"/>
        <v>0</v>
      </c>
      <c r="F8" s="50" t="s">
        <v>38</v>
      </c>
      <c r="G8" s="51" t="s">
        <v>38</v>
      </c>
      <c r="H8" s="92" t="s">
        <v>38</v>
      </c>
    </row>
    <row r="9" spans="1:8" ht="20.100000000000001" customHeight="1" x14ac:dyDescent="0.25">
      <c r="A9" s="49" t="s">
        <v>38</v>
      </c>
      <c r="B9" s="64" t="s">
        <v>38</v>
      </c>
      <c r="C9" s="52">
        <f t="shared" si="0"/>
        <v>0</v>
      </c>
      <c r="D9" s="50" t="s">
        <v>38</v>
      </c>
      <c r="E9" s="50">
        <f t="shared" si="1"/>
        <v>0</v>
      </c>
      <c r="F9" s="50" t="s">
        <v>38</v>
      </c>
      <c r="G9" s="51" t="s">
        <v>38</v>
      </c>
      <c r="H9" s="92" t="s">
        <v>38</v>
      </c>
    </row>
    <row r="10" spans="1:8" ht="20.100000000000001" customHeight="1" x14ac:dyDescent="0.25">
      <c r="A10" s="49" t="s">
        <v>38</v>
      </c>
      <c r="B10" s="64" t="s">
        <v>38</v>
      </c>
      <c r="C10" s="52">
        <f t="shared" si="0"/>
        <v>0</v>
      </c>
      <c r="D10" s="50" t="s">
        <v>38</v>
      </c>
      <c r="E10" s="50">
        <f t="shared" si="1"/>
        <v>0</v>
      </c>
      <c r="F10" s="50" t="s">
        <v>38</v>
      </c>
      <c r="G10" s="51" t="s">
        <v>38</v>
      </c>
      <c r="H10" s="92" t="s">
        <v>38</v>
      </c>
    </row>
    <row r="11" spans="1:8" ht="20.100000000000001" customHeight="1" x14ac:dyDescent="0.25">
      <c r="A11" s="49" t="s">
        <v>38</v>
      </c>
      <c r="B11" s="64" t="s">
        <v>38</v>
      </c>
      <c r="C11" s="52">
        <f t="shared" si="0"/>
        <v>0</v>
      </c>
      <c r="D11" s="50" t="s">
        <v>38</v>
      </c>
      <c r="E11" s="50">
        <f t="shared" si="1"/>
        <v>0</v>
      </c>
      <c r="F11" s="50" t="s">
        <v>38</v>
      </c>
      <c r="G11" s="51" t="s">
        <v>38</v>
      </c>
      <c r="H11" s="92" t="s">
        <v>38</v>
      </c>
    </row>
    <row r="12" spans="1:8" ht="20.100000000000001" customHeight="1" x14ac:dyDescent="0.25">
      <c r="A12" s="49" t="s">
        <v>38</v>
      </c>
      <c r="B12" s="64" t="s">
        <v>38</v>
      </c>
      <c r="C12" s="52">
        <f t="shared" si="0"/>
        <v>0</v>
      </c>
      <c r="D12" s="50" t="s">
        <v>38</v>
      </c>
      <c r="E12" s="50">
        <f t="shared" si="1"/>
        <v>0</v>
      </c>
      <c r="F12" s="50" t="s">
        <v>38</v>
      </c>
      <c r="G12" s="51" t="s">
        <v>38</v>
      </c>
      <c r="H12" s="92" t="s">
        <v>38</v>
      </c>
    </row>
    <row r="13" spans="1:8" ht="20.100000000000001" customHeight="1" x14ac:dyDescent="0.25">
      <c r="A13" s="49" t="s">
        <v>38</v>
      </c>
      <c r="B13" s="64" t="s">
        <v>38</v>
      </c>
      <c r="C13" s="52">
        <f t="shared" si="0"/>
        <v>0</v>
      </c>
      <c r="D13" s="50" t="s">
        <v>38</v>
      </c>
      <c r="E13" s="50">
        <f t="shared" si="1"/>
        <v>0</v>
      </c>
      <c r="F13" s="50" t="s">
        <v>38</v>
      </c>
      <c r="G13" s="51" t="s">
        <v>38</v>
      </c>
      <c r="H13" s="92" t="s">
        <v>38</v>
      </c>
    </row>
    <row r="14" spans="1:8" ht="20.100000000000001" customHeight="1" x14ac:dyDescent="0.25">
      <c r="A14" s="49" t="s">
        <v>38</v>
      </c>
      <c r="B14" s="64" t="s">
        <v>38</v>
      </c>
      <c r="C14" s="52">
        <f t="shared" si="0"/>
        <v>0</v>
      </c>
      <c r="D14" s="50" t="s">
        <v>38</v>
      </c>
      <c r="E14" s="50">
        <f t="shared" si="1"/>
        <v>0</v>
      </c>
      <c r="F14" s="50" t="s">
        <v>38</v>
      </c>
      <c r="G14" s="51" t="s">
        <v>38</v>
      </c>
      <c r="H14" s="92" t="s">
        <v>38</v>
      </c>
    </row>
    <row r="15" spans="1:8" ht="20.100000000000001" customHeight="1" x14ac:dyDescent="0.25">
      <c r="A15" s="49" t="s">
        <v>38</v>
      </c>
      <c r="B15" s="64" t="s">
        <v>38</v>
      </c>
      <c r="C15" s="52">
        <f t="shared" si="0"/>
        <v>0</v>
      </c>
      <c r="D15" s="50" t="s">
        <v>38</v>
      </c>
      <c r="E15" s="50">
        <f t="shared" si="1"/>
        <v>0</v>
      </c>
      <c r="F15" s="50" t="s">
        <v>38</v>
      </c>
      <c r="G15" s="51" t="s">
        <v>38</v>
      </c>
      <c r="H15" s="92" t="s">
        <v>38</v>
      </c>
    </row>
    <row r="16" spans="1:8" ht="20.100000000000001" customHeight="1" x14ac:dyDescent="0.25">
      <c r="A16" s="49" t="s">
        <v>38</v>
      </c>
      <c r="B16" s="64" t="s">
        <v>38</v>
      </c>
      <c r="C16" s="52">
        <f t="shared" si="0"/>
        <v>0</v>
      </c>
      <c r="D16" s="50" t="s">
        <v>38</v>
      </c>
      <c r="E16" s="50">
        <f t="shared" si="1"/>
        <v>0</v>
      </c>
      <c r="F16" s="50" t="s">
        <v>38</v>
      </c>
      <c r="G16" s="51" t="s">
        <v>38</v>
      </c>
      <c r="H16" s="92" t="s">
        <v>38</v>
      </c>
    </row>
  </sheetData>
  <mergeCells count="8">
    <mergeCell ref="A2:H2"/>
    <mergeCell ref="C4:H4"/>
    <mergeCell ref="H5:H6"/>
    <mergeCell ref="A4:A6"/>
    <mergeCell ref="B4:B6"/>
    <mergeCell ref="C5:C6"/>
    <mergeCell ref="D5:D6"/>
    <mergeCell ref="E5:G5"/>
  </mergeCells>
  <phoneticPr fontId="31" type="noConversion"/>
  <printOptions horizontalCentered="1"/>
  <pageMargins left="0.59027779102325439" right="0.59027779102325439" top="0.98402780294418335" bottom="0.98402780294418335" header="0.51180553436279297" footer="0.51180553436279297"/>
  <pageSetup paperSize="9" scale="83" fitToHeight="1000" orientation="landscape" errors="blank" r:id="rId1"/>
  <headerFooter alignWithMargins="0">
    <oddFooter>&amp;C第 &amp;P 页,共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H16"/>
  <sheetViews>
    <sheetView showGridLines="0" showZeros="0" tabSelected="1" workbookViewId="0">
      <selection activeCell="A2" sqref="A2:H2"/>
    </sheetView>
  </sheetViews>
  <sheetFormatPr defaultRowHeight="15" x14ac:dyDescent="0.25"/>
  <cols>
    <col min="1" max="3" width="5.5703125" customWidth="1"/>
    <col min="4" max="4" width="16.85546875" customWidth="1"/>
    <col min="5" max="5" width="92.140625" customWidth="1"/>
    <col min="6" max="8" width="18" customWidth="1"/>
    <col min="9" max="245" width="10.5703125" customWidth="1"/>
  </cols>
  <sheetData>
    <row r="1" spans="1:8" ht="20.100000000000001" customHeight="1" x14ac:dyDescent="0.25">
      <c r="A1" s="35"/>
      <c r="B1" s="36"/>
      <c r="C1" s="36"/>
      <c r="D1" s="36"/>
      <c r="E1" s="36"/>
      <c r="F1" s="36"/>
      <c r="G1" s="36"/>
      <c r="H1" s="61" t="s">
        <v>275</v>
      </c>
    </row>
    <row r="2" spans="1:8" ht="20.100000000000001" customHeight="1" x14ac:dyDescent="0.25">
      <c r="A2" s="97" t="s">
        <v>383</v>
      </c>
      <c r="B2" s="97"/>
      <c r="C2" s="97"/>
      <c r="D2" s="97"/>
      <c r="E2" s="97"/>
      <c r="F2" s="97"/>
      <c r="G2" s="97"/>
      <c r="H2" s="97"/>
    </row>
    <row r="3" spans="1:8" ht="20.100000000000001" customHeight="1" x14ac:dyDescent="0.25">
      <c r="A3" s="39" t="s">
        <v>38</v>
      </c>
      <c r="B3" s="39"/>
      <c r="C3" s="39"/>
      <c r="D3" s="39"/>
      <c r="E3" s="39"/>
      <c r="F3" s="90"/>
      <c r="G3" s="90"/>
      <c r="H3" s="11" t="s">
        <v>5</v>
      </c>
    </row>
    <row r="4" spans="1:8" ht="20.100000000000001" customHeight="1" x14ac:dyDescent="0.25">
      <c r="A4" s="106" t="s">
        <v>58</v>
      </c>
      <c r="B4" s="107"/>
      <c r="C4" s="107"/>
      <c r="D4" s="107"/>
      <c r="E4" s="108"/>
      <c r="F4" s="156" t="s">
        <v>276</v>
      </c>
      <c r="G4" s="116"/>
      <c r="H4" s="116"/>
    </row>
    <row r="5" spans="1:8" ht="20.100000000000001" customHeight="1" x14ac:dyDescent="0.25">
      <c r="A5" s="106" t="s">
        <v>69</v>
      </c>
      <c r="B5" s="107"/>
      <c r="C5" s="108"/>
      <c r="D5" s="157" t="s">
        <v>70</v>
      </c>
      <c r="E5" s="102" t="s">
        <v>161</v>
      </c>
      <c r="F5" s="104" t="s">
        <v>59</v>
      </c>
      <c r="G5" s="104" t="s">
        <v>157</v>
      </c>
      <c r="H5" s="116" t="s">
        <v>158</v>
      </c>
    </row>
    <row r="6" spans="1:8" ht="20.100000000000001" customHeight="1" x14ac:dyDescent="0.25">
      <c r="A6" s="45" t="s">
        <v>79</v>
      </c>
      <c r="B6" s="44" t="s">
        <v>80</v>
      </c>
      <c r="C6" s="46" t="s">
        <v>81</v>
      </c>
      <c r="D6" s="158"/>
      <c r="E6" s="101"/>
      <c r="F6" s="105"/>
      <c r="G6" s="105"/>
      <c r="H6" s="117"/>
    </row>
    <row r="7" spans="1:8" ht="20.100000000000001" customHeight="1" x14ac:dyDescent="0.25">
      <c r="A7" s="49" t="s">
        <v>38</v>
      </c>
      <c r="B7" s="49" t="s">
        <v>38</v>
      </c>
      <c r="C7" s="49" t="s">
        <v>38</v>
      </c>
      <c r="D7" s="49" t="s">
        <v>38</v>
      </c>
      <c r="E7" s="49" t="s">
        <v>38</v>
      </c>
      <c r="F7" s="51">
        <f t="shared" ref="F7:F16" si="0">SUM(G7:H7)</f>
        <v>0</v>
      </c>
      <c r="G7" s="52" t="s">
        <v>38</v>
      </c>
      <c r="H7" s="51" t="s">
        <v>38</v>
      </c>
    </row>
    <row r="8" spans="1:8" ht="20.100000000000001" customHeight="1" x14ac:dyDescent="0.25">
      <c r="A8" s="49" t="s">
        <v>38</v>
      </c>
      <c r="B8" s="49" t="s">
        <v>38</v>
      </c>
      <c r="C8" s="49" t="s">
        <v>38</v>
      </c>
      <c r="D8" s="49" t="s">
        <v>38</v>
      </c>
      <c r="E8" s="49" t="s">
        <v>38</v>
      </c>
      <c r="F8" s="51">
        <f t="shared" si="0"/>
        <v>0</v>
      </c>
      <c r="G8" s="52" t="s">
        <v>38</v>
      </c>
      <c r="H8" s="51" t="s">
        <v>38</v>
      </c>
    </row>
    <row r="9" spans="1:8" ht="20.100000000000001" customHeight="1" x14ac:dyDescent="0.25">
      <c r="A9" s="49" t="s">
        <v>38</v>
      </c>
      <c r="B9" s="49" t="s">
        <v>38</v>
      </c>
      <c r="C9" s="49" t="s">
        <v>38</v>
      </c>
      <c r="D9" s="49" t="s">
        <v>38</v>
      </c>
      <c r="E9" s="49" t="s">
        <v>38</v>
      </c>
      <c r="F9" s="51">
        <f t="shared" si="0"/>
        <v>0</v>
      </c>
      <c r="G9" s="52" t="s">
        <v>38</v>
      </c>
      <c r="H9" s="51" t="s">
        <v>38</v>
      </c>
    </row>
    <row r="10" spans="1:8" ht="20.100000000000001" customHeight="1" x14ac:dyDescent="0.25">
      <c r="A10" s="49" t="s">
        <v>38</v>
      </c>
      <c r="B10" s="49" t="s">
        <v>38</v>
      </c>
      <c r="C10" s="49" t="s">
        <v>38</v>
      </c>
      <c r="D10" s="49" t="s">
        <v>38</v>
      </c>
      <c r="E10" s="49" t="s">
        <v>38</v>
      </c>
      <c r="F10" s="51">
        <f t="shared" si="0"/>
        <v>0</v>
      </c>
      <c r="G10" s="52" t="s">
        <v>38</v>
      </c>
      <c r="H10" s="51" t="s">
        <v>38</v>
      </c>
    </row>
    <row r="11" spans="1:8" ht="20.100000000000001" customHeight="1" x14ac:dyDescent="0.25">
      <c r="A11" s="49" t="s">
        <v>38</v>
      </c>
      <c r="B11" s="49" t="s">
        <v>38</v>
      </c>
      <c r="C11" s="49" t="s">
        <v>38</v>
      </c>
      <c r="D11" s="49" t="s">
        <v>38</v>
      </c>
      <c r="E11" s="49" t="s">
        <v>38</v>
      </c>
      <c r="F11" s="51">
        <f t="shared" si="0"/>
        <v>0</v>
      </c>
      <c r="G11" s="52" t="s">
        <v>38</v>
      </c>
      <c r="H11" s="51" t="s">
        <v>38</v>
      </c>
    </row>
    <row r="12" spans="1:8" ht="20.100000000000001" customHeight="1" x14ac:dyDescent="0.25">
      <c r="A12" s="49" t="s">
        <v>38</v>
      </c>
      <c r="B12" s="49" t="s">
        <v>38</v>
      </c>
      <c r="C12" s="49" t="s">
        <v>38</v>
      </c>
      <c r="D12" s="49" t="s">
        <v>38</v>
      </c>
      <c r="E12" s="49" t="s">
        <v>38</v>
      </c>
      <c r="F12" s="51">
        <f t="shared" si="0"/>
        <v>0</v>
      </c>
      <c r="G12" s="52" t="s">
        <v>38</v>
      </c>
      <c r="H12" s="51" t="s">
        <v>38</v>
      </c>
    </row>
    <row r="13" spans="1:8" ht="20.100000000000001" customHeight="1" x14ac:dyDescent="0.25">
      <c r="A13" s="49" t="s">
        <v>38</v>
      </c>
      <c r="B13" s="49" t="s">
        <v>38</v>
      </c>
      <c r="C13" s="49" t="s">
        <v>38</v>
      </c>
      <c r="D13" s="49" t="s">
        <v>38</v>
      </c>
      <c r="E13" s="49" t="s">
        <v>38</v>
      </c>
      <c r="F13" s="51">
        <f t="shared" si="0"/>
        <v>0</v>
      </c>
      <c r="G13" s="52" t="s">
        <v>38</v>
      </c>
      <c r="H13" s="51" t="s">
        <v>38</v>
      </c>
    </row>
    <row r="14" spans="1:8" ht="20.100000000000001" customHeight="1" x14ac:dyDescent="0.25">
      <c r="A14" s="49" t="s">
        <v>38</v>
      </c>
      <c r="B14" s="49" t="s">
        <v>38</v>
      </c>
      <c r="C14" s="49" t="s">
        <v>38</v>
      </c>
      <c r="D14" s="49" t="s">
        <v>38</v>
      </c>
      <c r="E14" s="49" t="s">
        <v>38</v>
      </c>
      <c r="F14" s="51">
        <f t="shared" si="0"/>
        <v>0</v>
      </c>
      <c r="G14" s="52" t="s">
        <v>38</v>
      </c>
      <c r="H14" s="51" t="s">
        <v>38</v>
      </c>
    </row>
    <row r="15" spans="1:8" ht="20.100000000000001" customHeight="1" x14ac:dyDescent="0.25">
      <c r="A15" s="49" t="s">
        <v>38</v>
      </c>
      <c r="B15" s="49" t="s">
        <v>38</v>
      </c>
      <c r="C15" s="49" t="s">
        <v>38</v>
      </c>
      <c r="D15" s="49" t="s">
        <v>38</v>
      </c>
      <c r="E15" s="49" t="s">
        <v>38</v>
      </c>
      <c r="F15" s="51">
        <f t="shared" si="0"/>
        <v>0</v>
      </c>
      <c r="G15" s="52" t="s">
        <v>38</v>
      </c>
      <c r="H15" s="51" t="s">
        <v>38</v>
      </c>
    </row>
    <row r="16" spans="1:8" ht="20.100000000000001" customHeight="1" x14ac:dyDescent="0.25">
      <c r="A16" s="49" t="s">
        <v>38</v>
      </c>
      <c r="B16" s="49" t="s">
        <v>38</v>
      </c>
      <c r="C16" s="49" t="s">
        <v>38</v>
      </c>
      <c r="D16" s="49" t="s">
        <v>38</v>
      </c>
      <c r="E16" s="49" t="s">
        <v>38</v>
      </c>
      <c r="F16" s="51">
        <f t="shared" si="0"/>
        <v>0</v>
      </c>
      <c r="G16" s="52" t="s">
        <v>38</v>
      </c>
      <c r="H16" s="51" t="s">
        <v>38</v>
      </c>
    </row>
  </sheetData>
  <mergeCells count="9">
    <mergeCell ref="F4:H4"/>
    <mergeCell ref="H5:H6"/>
    <mergeCell ref="A2:H2"/>
    <mergeCell ref="D5:D6"/>
    <mergeCell ref="E5:E6"/>
    <mergeCell ref="G5:G6"/>
    <mergeCell ref="F5:F6"/>
    <mergeCell ref="A4:E4"/>
    <mergeCell ref="A5:C5"/>
  </mergeCells>
  <phoneticPr fontId="31" type="noConversion"/>
  <printOptions horizontalCentered="1"/>
  <pageMargins left="0.59027779102325439" right="0.59027779102325439" top="0.98402780294418335" bottom="0.98402780294418335" header="0.51180553436279297" footer="0.51180553436279297"/>
  <pageSetup paperSize="9" scale="74" fitToHeight="1000" orientation="landscape" errors="blank" r:id="rId1"/>
  <headerFooter alignWithMargins="0">
    <oddFooter>&amp;C第 &amp;P 页,共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43"/>
  <sheetViews>
    <sheetView showGridLines="0" showZeros="0" workbookViewId="0"/>
  </sheetViews>
  <sheetFormatPr defaultRowHeight="15" x14ac:dyDescent="0.25"/>
  <cols>
    <col min="1" max="1" width="59" customWidth="1"/>
    <col min="2" max="2" width="44.140625" customWidth="1"/>
    <col min="3" max="3" width="65" customWidth="1"/>
    <col min="4" max="4" width="44.140625" customWidth="1"/>
    <col min="5" max="7" width="8.5703125" customWidth="1"/>
  </cols>
  <sheetData>
    <row r="1" spans="1:4" ht="20.25" customHeight="1" x14ac:dyDescent="0.25">
      <c r="A1" s="7"/>
      <c r="B1" s="7"/>
      <c r="C1" s="7"/>
      <c r="D1" s="8" t="s">
        <v>3</v>
      </c>
    </row>
    <row r="2" spans="1:4" ht="20.25" customHeight="1" x14ac:dyDescent="0.25">
      <c r="A2" s="97" t="s">
        <v>4</v>
      </c>
      <c r="B2" s="97"/>
      <c r="C2" s="97"/>
      <c r="D2" s="97"/>
    </row>
    <row r="3" spans="1:4" ht="20.25" customHeight="1" x14ac:dyDescent="0.25">
      <c r="A3" s="9" t="s">
        <v>0</v>
      </c>
      <c r="B3" s="9"/>
      <c r="C3" s="10"/>
      <c r="D3" s="11" t="s">
        <v>5</v>
      </c>
    </row>
    <row r="4" spans="1:4" ht="20.25" customHeight="1" x14ac:dyDescent="0.25">
      <c r="A4" s="98" t="s">
        <v>6</v>
      </c>
      <c r="B4" s="99"/>
      <c r="C4" s="98" t="s">
        <v>7</v>
      </c>
      <c r="D4" s="99"/>
    </row>
    <row r="5" spans="1:4" ht="20.25" customHeight="1" x14ac:dyDescent="0.25">
      <c r="A5" s="12" t="s">
        <v>8</v>
      </c>
      <c r="B5" s="12" t="s">
        <v>9</v>
      </c>
      <c r="C5" s="12" t="s">
        <v>8</v>
      </c>
      <c r="D5" s="13" t="s">
        <v>9</v>
      </c>
    </row>
    <row r="6" spans="1:4" ht="20.25" customHeight="1" x14ac:dyDescent="0.25">
      <c r="A6" s="14" t="s">
        <v>10</v>
      </c>
      <c r="B6" s="15">
        <v>110301.34</v>
      </c>
      <c r="C6" s="14" t="s">
        <v>11</v>
      </c>
      <c r="D6" s="15">
        <v>0</v>
      </c>
    </row>
    <row r="7" spans="1:4" ht="20.25" customHeight="1" x14ac:dyDescent="0.25">
      <c r="A7" s="14" t="s">
        <v>12</v>
      </c>
      <c r="B7" s="16">
        <v>0</v>
      </c>
      <c r="C7" s="14" t="s">
        <v>13</v>
      </c>
      <c r="D7" s="15">
        <v>0</v>
      </c>
    </row>
    <row r="8" spans="1:4" ht="20.25" customHeight="1" x14ac:dyDescent="0.25">
      <c r="A8" s="17" t="s">
        <v>14</v>
      </c>
      <c r="B8" s="15">
        <v>0</v>
      </c>
      <c r="C8" s="18" t="s">
        <v>15</v>
      </c>
      <c r="D8" s="15">
        <v>0</v>
      </c>
    </row>
    <row r="9" spans="1:4" ht="20.25" customHeight="1" x14ac:dyDescent="0.25">
      <c r="A9" s="14" t="s">
        <v>16</v>
      </c>
      <c r="B9" s="19">
        <v>0</v>
      </c>
      <c r="C9" s="14" t="s">
        <v>17</v>
      </c>
      <c r="D9" s="15">
        <v>113782.9</v>
      </c>
    </row>
    <row r="10" spans="1:4" ht="20.25" customHeight="1" x14ac:dyDescent="0.25">
      <c r="A10" s="14" t="s">
        <v>18</v>
      </c>
      <c r="B10" s="15">
        <v>0</v>
      </c>
      <c r="C10" s="14" t="s">
        <v>19</v>
      </c>
      <c r="D10" s="15">
        <v>336.12</v>
      </c>
    </row>
    <row r="11" spans="1:4" ht="20.25" customHeight="1" x14ac:dyDescent="0.25">
      <c r="A11" s="14" t="s">
        <v>20</v>
      </c>
      <c r="B11" s="15">
        <v>0</v>
      </c>
      <c r="C11" s="14" t="s">
        <v>21</v>
      </c>
      <c r="D11" s="15">
        <v>201.12</v>
      </c>
    </row>
    <row r="12" spans="1:4" ht="20.25" customHeight="1" x14ac:dyDescent="0.25">
      <c r="A12" s="14"/>
      <c r="B12" s="15"/>
      <c r="C12" s="14" t="s">
        <v>22</v>
      </c>
      <c r="D12" s="15">
        <v>0</v>
      </c>
    </row>
    <row r="13" spans="1:4" ht="20.25" customHeight="1" x14ac:dyDescent="0.25">
      <c r="A13" s="20"/>
      <c r="B13" s="15"/>
      <c r="C13" s="14" t="s">
        <v>23</v>
      </c>
      <c r="D13" s="15">
        <v>3653.33</v>
      </c>
    </row>
    <row r="14" spans="1:4" ht="20.25" customHeight="1" x14ac:dyDescent="0.25">
      <c r="A14" s="20"/>
      <c r="B14" s="15"/>
      <c r="C14" s="14" t="s">
        <v>24</v>
      </c>
      <c r="D14" s="15">
        <v>0</v>
      </c>
    </row>
    <row r="15" spans="1:4" ht="20.25" customHeight="1" x14ac:dyDescent="0.25">
      <c r="A15" s="20"/>
      <c r="B15" s="15"/>
      <c r="C15" s="14" t="s">
        <v>25</v>
      </c>
      <c r="D15" s="15">
        <v>2605.83</v>
      </c>
    </row>
    <row r="16" spans="1:4" ht="20.25" customHeight="1" x14ac:dyDescent="0.25">
      <c r="A16" s="20"/>
      <c r="B16" s="15"/>
      <c r="C16" s="14" t="s">
        <v>26</v>
      </c>
      <c r="D16" s="15">
        <v>0</v>
      </c>
    </row>
    <row r="17" spans="1:4" ht="20.25" customHeight="1" x14ac:dyDescent="0.25">
      <c r="A17" s="20"/>
      <c r="B17" s="15"/>
      <c r="C17" s="14" t="s">
        <v>27</v>
      </c>
      <c r="D17" s="15">
        <v>0</v>
      </c>
    </row>
    <row r="18" spans="1:4" ht="20.25" customHeight="1" x14ac:dyDescent="0.25">
      <c r="A18" s="20"/>
      <c r="B18" s="15"/>
      <c r="C18" s="14" t="s">
        <v>28</v>
      </c>
      <c r="D18" s="15">
        <v>0</v>
      </c>
    </row>
    <row r="19" spans="1:4" ht="20.25" customHeight="1" x14ac:dyDescent="0.25">
      <c r="A19" s="20"/>
      <c r="B19" s="15"/>
      <c r="C19" s="14" t="s">
        <v>29</v>
      </c>
      <c r="D19" s="15">
        <v>0</v>
      </c>
    </row>
    <row r="20" spans="1:4" ht="20.25" customHeight="1" x14ac:dyDescent="0.25">
      <c r="A20" s="20"/>
      <c r="B20" s="15"/>
      <c r="C20" s="14" t="s">
        <v>30</v>
      </c>
      <c r="D20" s="15">
        <v>0</v>
      </c>
    </row>
    <row r="21" spans="1:4" ht="20.25" customHeight="1" x14ac:dyDescent="0.25">
      <c r="A21" s="20"/>
      <c r="B21" s="15"/>
      <c r="C21" s="14" t="s">
        <v>31</v>
      </c>
      <c r="D21" s="15">
        <v>32.99</v>
      </c>
    </row>
    <row r="22" spans="1:4" ht="20.25" customHeight="1" x14ac:dyDescent="0.25">
      <c r="A22" s="20"/>
      <c r="B22" s="15"/>
      <c r="C22" s="14" t="s">
        <v>32</v>
      </c>
      <c r="D22" s="15">
        <v>0</v>
      </c>
    </row>
    <row r="23" spans="1:4" ht="20.25" customHeight="1" x14ac:dyDescent="0.25">
      <c r="A23" s="20"/>
      <c r="B23" s="15"/>
      <c r="C23" s="14" t="s">
        <v>33</v>
      </c>
      <c r="D23" s="15">
        <v>0</v>
      </c>
    </row>
    <row r="24" spans="1:4" ht="20.25" customHeight="1" x14ac:dyDescent="0.25">
      <c r="A24" s="20"/>
      <c r="B24" s="15"/>
      <c r="C24" s="14" t="s">
        <v>34</v>
      </c>
      <c r="D24" s="15">
        <v>0</v>
      </c>
    </row>
    <row r="25" spans="1:4" ht="20.25" customHeight="1" x14ac:dyDescent="0.25">
      <c r="A25" s="20"/>
      <c r="B25" s="15"/>
      <c r="C25" s="14" t="s">
        <v>35</v>
      </c>
      <c r="D25" s="15">
        <v>3849.75</v>
      </c>
    </row>
    <row r="26" spans="1:4" ht="20.25" customHeight="1" x14ac:dyDescent="0.25">
      <c r="A26" s="14"/>
      <c r="B26" s="15"/>
      <c r="C26" s="14" t="s">
        <v>36</v>
      </c>
      <c r="D26" s="15">
        <v>0</v>
      </c>
    </row>
    <row r="27" spans="1:4" ht="20.25" customHeight="1" x14ac:dyDescent="0.25">
      <c r="A27" s="14"/>
      <c r="B27" s="15"/>
      <c r="C27" s="14" t="s">
        <v>37</v>
      </c>
      <c r="D27" s="15">
        <v>0</v>
      </c>
    </row>
    <row r="28" spans="1:4" ht="20.25" customHeight="1" x14ac:dyDescent="0.25">
      <c r="A28" s="14" t="s">
        <v>38</v>
      </c>
      <c r="B28" s="15"/>
      <c r="C28" s="14" t="s">
        <v>39</v>
      </c>
      <c r="D28" s="15">
        <v>0</v>
      </c>
    </row>
    <row r="29" spans="1:4" ht="20.25" customHeight="1" x14ac:dyDescent="0.25">
      <c r="A29" s="14"/>
      <c r="B29" s="15"/>
      <c r="C29" s="14" t="s">
        <v>40</v>
      </c>
      <c r="D29" s="15">
        <v>0</v>
      </c>
    </row>
    <row r="30" spans="1:4" ht="20.25" customHeight="1" x14ac:dyDescent="0.25">
      <c r="A30" s="21"/>
      <c r="B30" s="16"/>
      <c r="C30" s="21" t="s">
        <v>41</v>
      </c>
      <c r="D30" s="16">
        <v>0</v>
      </c>
    </row>
    <row r="31" spans="1:4" ht="20.25" customHeight="1" x14ac:dyDescent="0.25">
      <c r="A31" s="22"/>
      <c r="B31" s="23"/>
      <c r="C31" s="22" t="s">
        <v>42</v>
      </c>
      <c r="D31" s="23">
        <v>0</v>
      </c>
    </row>
    <row r="32" spans="1:4" ht="20.25" customHeight="1" x14ac:dyDescent="0.25">
      <c r="A32" s="22"/>
      <c r="B32" s="23"/>
      <c r="C32" s="22" t="s">
        <v>43</v>
      </c>
      <c r="D32" s="23">
        <v>0</v>
      </c>
    </row>
    <row r="33" spans="1:4" ht="20.25" customHeight="1" x14ac:dyDescent="0.25">
      <c r="A33" s="22"/>
      <c r="B33" s="23"/>
      <c r="C33" s="22" t="s">
        <v>44</v>
      </c>
      <c r="D33" s="23">
        <v>0</v>
      </c>
    </row>
    <row r="34" spans="1:4" ht="20.25" customHeight="1" x14ac:dyDescent="0.25">
      <c r="A34" s="22"/>
      <c r="B34" s="23"/>
      <c r="C34" s="22" t="s">
        <v>45</v>
      </c>
      <c r="D34" s="23">
        <v>0</v>
      </c>
    </row>
    <row r="35" spans="1:4" ht="20.25" customHeight="1" x14ac:dyDescent="0.25">
      <c r="A35" s="22"/>
      <c r="B35" s="23"/>
      <c r="C35" s="22" t="s">
        <v>46</v>
      </c>
      <c r="D35" s="23">
        <v>0</v>
      </c>
    </row>
    <row r="36" spans="1:4" ht="20.25" customHeight="1" x14ac:dyDescent="0.25">
      <c r="A36" s="22"/>
      <c r="B36" s="23"/>
      <c r="C36" s="22"/>
      <c r="D36" s="24"/>
    </row>
    <row r="37" spans="1:4" ht="20.25" customHeight="1" x14ac:dyDescent="0.25">
      <c r="A37" s="25" t="s">
        <v>47</v>
      </c>
      <c r="B37" s="24">
        <f>SUM(B6:B34)</f>
        <v>110301.34</v>
      </c>
      <c r="C37" s="25" t="s">
        <v>48</v>
      </c>
      <c r="D37" s="24">
        <f>SUM(D6:D35)</f>
        <v>124462.04</v>
      </c>
    </row>
    <row r="38" spans="1:4" ht="20.25" customHeight="1" x14ac:dyDescent="0.25">
      <c r="A38" s="22" t="s">
        <v>49</v>
      </c>
      <c r="B38" s="23">
        <v>0</v>
      </c>
      <c r="C38" s="22" t="s">
        <v>50</v>
      </c>
      <c r="D38" s="23">
        <v>0</v>
      </c>
    </row>
    <row r="39" spans="1:4" ht="20.25" customHeight="1" x14ac:dyDescent="0.25">
      <c r="A39" s="22" t="s">
        <v>51</v>
      </c>
      <c r="B39" s="23">
        <v>14160.7</v>
      </c>
      <c r="C39" s="22" t="s">
        <v>52</v>
      </c>
      <c r="D39" s="23">
        <v>0</v>
      </c>
    </row>
    <row r="40" spans="1:4" ht="20.25" customHeight="1" x14ac:dyDescent="0.25">
      <c r="A40" s="22"/>
      <c r="B40" s="23"/>
      <c r="C40" s="22" t="s">
        <v>53</v>
      </c>
      <c r="D40" s="23">
        <v>0</v>
      </c>
    </row>
    <row r="41" spans="1:4" ht="20.25" customHeight="1" x14ac:dyDescent="0.25">
      <c r="A41" s="26"/>
      <c r="B41" s="27"/>
      <c r="C41" s="26"/>
      <c r="D41" s="28"/>
    </row>
    <row r="42" spans="1:4" ht="20.25" customHeight="1" x14ac:dyDescent="0.25">
      <c r="A42" s="29" t="s">
        <v>54</v>
      </c>
      <c r="B42" s="30">
        <f>SUM(B37:B39)</f>
        <v>124462.04</v>
      </c>
      <c r="C42" s="29" t="s">
        <v>55</v>
      </c>
      <c r="D42" s="31">
        <f>SUM(D37,D38,D40)</f>
        <v>124462.04</v>
      </c>
    </row>
    <row r="43" spans="1:4" ht="20.25" customHeight="1" x14ac:dyDescent="0.25">
      <c r="A43" s="32"/>
      <c r="B43" s="33"/>
      <c r="C43" s="34"/>
      <c r="D43" s="7"/>
    </row>
  </sheetData>
  <mergeCells count="3">
    <mergeCell ref="A2:D2"/>
    <mergeCell ref="C4:D4"/>
    <mergeCell ref="A4:B4"/>
  </mergeCells>
  <phoneticPr fontId="31" type="noConversion"/>
  <printOptions horizontalCentered="1"/>
  <pageMargins left="0.59097224473953247" right="0.59097224473953247" top="0.98472219705581665" bottom="0.98472219705581665" header="0.51249998807907104" footer="0.51249998807907104"/>
  <pageSetup paperSize="9" scale="55" orientation="landscape" errors="blank" r:id="rId1"/>
  <headerFooter alignWithMargins="0">
    <oddFooter>&amp;C第 &amp;P 页,共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105"/>
  <sheetViews>
    <sheetView showGridLines="0" showZeros="0" workbookViewId="0">
      <selection activeCell="E24" sqref="E24"/>
    </sheetView>
  </sheetViews>
  <sheetFormatPr defaultRowHeight="15" x14ac:dyDescent="0.25"/>
  <cols>
    <col min="1" max="1" width="4.7109375" customWidth="1"/>
    <col min="2" max="3" width="3.5703125" customWidth="1"/>
    <col min="4" max="4" width="9" customWidth="1"/>
    <col min="5" max="5" width="37.85546875" customWidth="1"/>
    <col min="6" max="10" width="13.140625" customWidth="1"/>
    <col min="11" max="14" width="12" customWidth="1"/>
    <col min="15" max="15" width="11.7109375" customWidth="1"/>
    <col min="16" max="17" width="10.5703125" customWidth="1"/>
    <col min="18" max="18" width="12" customWidth="1"/>
    <col min="19" max="19" width="9.7109375" customWidth="1"/>
    <col min="20" max="20" width="10.5703125" customWidth="1"/>
  </cols>
  <sheetData>
    <row r="1" spans="1:20" ht="20.100000000000001" customHeight="1" x14ac:dyDescent="0.25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7"/>
      <c r="T1" s="38" t="s">
        <v>56</v>
      </c>
    </row>
    <row r="2" spans="1:20" ht="20.100000000000001" customHeight="1" x14ac:dyDescent="0.25">
      <c r="A2" s="97" t="s">
        <v>57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ht="20.100000000000001" customHeight="1" x14ac:dyDescent="0.25">
      <c r="A3" s="39" t="s">
        <v>0</v>
      </c>
      <c r="B3" s="39"/>
      <c r="C3" s="39"/>
      <c r="D3" s="39"/>
      <c r="E3" s="39"/>
      <c r="F3" s="40"/>
      <c r="G3" s="40"/>
      <c r="H3" s="40"/>
      <c r="I3" s="40"/>
      <c r="J3" s="41"/>
      <c r="K3" s="41"/>
      <c r="L3" s="41"/>
      <c r="M3" s="41"/>
      <c r="N3" s="41"/>
      <c r="O3" s="41"/>
      <c r="P3" s="41"/>
      <c r="Q3" s="41"/>
      <c r="R3" s="41"/>
      <c r="S3" s="42"/>
      <c r="T3" s="11" t="s">
        <v>5</v>
      </c>
    </row>
    <row r="4" spans="1:20" ht="20.100000000000001" customHeight="1" x14ac:dyDescent="0.25">
      <c r="A4" s="106" t="s">
        <v>58</v>
      </c>
      <c r="B4" s="107"/>
      <c r="C4" s="107"/>
      <c r="D4" s="107"/>
      <c r="E4" s="108"/>
      <c r="F4" s="103" t="s">
        <v>59</v>
      </c>
      <c r="G4" s="116" t="s">
        <v>60</v>
      </c>
      <c r="H4" s="104" t="s">
        <v>61</v>
      </c>
      <c r="I4" s="104" t="s">
        <v>62</v>
      </c>
      <c r="J4" s="104" t="s">
        <v>63</v>
      </c>
      <c r="K4" s="104" t="s">
        <v>64</v>
      </c>
      <c r="L4" s="104"/>
      <c r="M4" s="109" t="s">
        <v>65</v>
      </c>
      <c r="N4" s="113" t="s">
        <v>66</v>
      </c>
      <c r="O4" s="114"/>
      <c r="P4" s="114"/>
      <c r="Q4" s="114"/>
      <c r="R4" s="115"/>
      <c r="S4" s="103" t="s">
        <v>67</v>
      </c>
      <c r="T4" s="104" t="s">
        <v>68</v>
      </c>
    </row>
    <row r="5" spans="1:20" ht="20.100000000000001" customHeight="1" x14ac:dyDescent="0.25">
      <c r="A5" s="106" t="s">
        <v>69</v>
      </c>
      <c r="B5" s="107"/>
      <c r="C5" s="108"/>
      <c r="D5" s="100" t="s">
        <v>70</v>
      </c>
      <c r="E5" s="102" t="s">
        <v>71</v>
      </c>
      <c r="F5" s="104"/>
      <c r="G5" s="116"/>
      <c r="H5" s="104"/>
      <c r="I5" s="104"/>
      <c r="J5" s="104"/>
      <c r="K5" s="118" t="s">
        <v>72</v>
      </c>
      <c r="L5" s="104" t="s">
        <v>73</v>
      </c>
      <c r="M5" s="110"/>
      <c r="N5" s="112" t="s">
        <v>74</v>
      </c>
      <c r="O5" s="112" t="s">
        <v>75</v>
      </c>
      <c r="P5" s="112" t="s">
        <v>76</v>
      </c>
      <c r="Q5" s="112" t="s">
        <v>77</v>
      </c>
      <c r="R5" s="112" t="s">
        <v>78</v>
      </c>
      <c r="S5" s="104"/>
      <c r="T5" s="104"/>
    </row>
    <row r="6" spans="1:20" ht="30.75" customHeight="1" x14ac:dyDescent="0.25">
      <c r="A6" s="44" t="s">
        <v>79</v>
      </c>
      <c r="B6" s="45" t="s">
        <v>80</v>
      </c>
      <c r="C6" s="46" t="s">
        <v>81</v>
      </c>
      <c r="D6" s="101"/>
      <c r="E6" s="101"/>
      <c r="F6" s="105"/>
      <c r="G6" s="117"/>
      <c r="H6" s="105"/>
      <c r="I6" s="105"/>
      <c r="J6" s="105"/>
      <c r="K6" s="119"/>
      <c r="L6" s="105"/>
      <c r="M6" s="111"/>
      <c r="N6" s="105"/>
      <c r="O6" s="105"/>
      <c r="P6" s="105"/>
      <c r="Q6" s="105"/>
      <c r="R6" s="105"/>
      <c r="S6" s="105"/>
      <c r="T6" s="105"/>
    </row>
    <row r="7" spans="1:20" ht="20.100000000000001" customHeight="1" x14ac:dyDescent="0.25">
      <c r="A7" s="49" t="s">
        <v>38</v>
      </c>
      <c r="B7" s="49" t="s">
        <v>38</v>
      </c>
      <c r="C7" s="49" t="s">
        <v>38</v>
      </c>
      <c r="D7" s="49" t="s">
        <v>38</v>
      </c>
      <c r="E7" s="49" t="s">
        <v>59</v>
      </c>
      <c r="F7" s="50">
        <v>124462.04</v>
      </c>
      <c r="G7" s="50">
        <v>14160.7</v>
      </c>
      <c r="H7" s="50">
        <v>110301.34</v>
      </c>
      <c r="I7" s="50">
        <v>0</v>
      </c>
      <c r="J7" s="51">
        <v>0</v>
      </c>
      <c r="K7" s="52">
        <v>0</v>
      </c>
      <c r="L7" s="50">
        <v>0</v>
      </c>
      <c r="M7" s="51">
        <v>0</v>
      </c>
      <c r="N7" s="52">
        <f t="shared" ref="N7:N35" si="0">SUM(O7:R7)</f>
        <v>0</v>
      </c>
      <c r="O7" s="50">
        <v>0</v>
      </c>
      <c r="P7" s="50">
        <v>0</v>
      </c>
      <c r="Q7" s="50">
        <v>0</v>
      </c>
      <c r="R7" s="51">
        <v>0</v>
      </c>
      <c r="S7" s="52">
        <v>0</v>
      </c>
      <c r="T7" s="51">
        <v>0</v>
      </c>
    </row>
    <row r="8" spans="1:20" ht="20.100000000000001" customHeight="1" x14ac:dyDescent="0.25">
      <c r="A8" s="49" t="s">
        <v>38</v>
      </c>
      <c r="B8" s="49" t="s">
        <v>38</v>
      </c>
      <c r="C8" s="49" t="s">
        <v>38</v>
      </c>
      <c r="D8" s="49" t="s">
        <v>38</v>
      </c>
      <c r="E8" s="49" t="s">
        <v>82</v>
      </c>
      <c r="F8" s="50">
        <v>122282.79</v>
      </c>
      <c r="G8" s="50">
        <v>14160.7</v>
      </c>
      <c r="H8" s="50">
        <v>108122.09</v>
      </c>
      <c r="I8" s="50">
        <v>0</v>
      </c>
      <c r="J8" s="51">
        <v>0</v>
      </c>
      <c r="K8" s="52">
        <v>0</v>
      </c>
      <c r="L8" s="50">
        <v>0</v>
      </c>
      <c r="M8" s="51">
        <v>0</v>
      </c>
      <c r="N8" s="52">
        <f t="shared" si="0"/>
        <v>0</v>
      </c>
      <c r="O8" s="50">
        <v>0</v>
      </c>
      <c r="P8" s="50">
        <v>0</v>
      </c>
      <c r="Q8" s="50">
        <v>0</v>
      </c>
      <c r="R8" s="51">
        <v>0</v>
      </c>
      <c r="S8" s="52">
        <v>0</v>
      </c>
      <c r="T8" s="51">
        <v>0</v>
      </c>
    </row>
    <row r="9" spans="1:20" ht="20.100000000000001" customHeight="1" x14ac:dyDescent="0.25">
      <c r="A9" s="49" t="s">
        <v>38</v>
      </c>
      <c r="B9" s="49" t="s">
        <v>38</v>
      </c>
      <c r="C9" s="49" t="s">
        <v>38</v>
      </c>
      <c r="D9" s="49" t="s">
        <v>38</v>
      </c>
      <c r="E9" s="49" t="s">
        <v>83</v>
      </c>
      <c r="F9" s="50">
        <v>109183.4</v>
      </c>
      <c r="G9" s="50">
        <v>14160.7</v>
      </c>
      <c r="H9" s="50">
        <v>95022.7</v>
      </c>
      <c r="I9" s="50">
        <v>0</v>
      </c>
      <c r="J9" s="51">
        <v>0</v>
      </c>
      <c r="K9" s="52">
        <v>0</v>
      </c>
      <c r="L9" s="50">
        <v>0</v>
      </c>
      <c r="M9" s="51">
        <v>0</v>
      </c>
      <c r="N9" s="52">
        <f t="shared" si="0"/>
        <v>0</v>
      </c>
      <c r="O9" s="50">
        <v>0</v>
      </c>
      <c r="P9" s="50">
        <v>0</v>
      </c>
      <c r="Q9" s="50">
        <v>0</v>
      </c>
      <c r="R9" s="51">
        <v>0</v>
      </c>
      <c r="S9" s="52">
        <v>0</v>
      </c>
      <c r="T9" s="51">
        <v>0</v>
      </c>
    </row>
    <row r="10" spans="1:20" ht="20.100000000000001" customHeight="1" x14ac:dyDescent="0.25">
      <c r="A10" s="49" t="s">
        <v>84</v>
      </c>
      <c r="B10" s="49" t="s">
        <v>85</v>
      </c>
      <c r="C10" s="49" t="s">
        <v>86</v>
      </c>
      <c r="D10" s="49" t="s">
        <v>87</v>
      </c>
      <c r="E10" s="49" t="s">
        <v>88</v>
      </c>
      <c r="F10" s="50">
        <v>23753.57</v>
      </c>
      <c r="G10" s="50">
        <v>24.01</v>
      </c>
      <c r="H10" s="50">
        <v>23729.56</v>
      </c>
      <c r="I10" s="50">
        <v>0</v>
      </c>
      <c r="J10" s="51">
        <v>0</v>
      </c>
      <c r="K10" s="52">
        <v>0</v>
      </c>
      <c r="L10" s="50">
        <v>0</v>
      </c>
      <c r="M10" s="51">
        <v>0</v>
      </c>
      <c r="N10" s="52">
        <f t="shared" si="0"/>
        <v>0</v>
      </c>
      <c r="O10" s="50">
        <v>0</v>
      </c>
      <c r="P10" s="50">
        <v>0</v>
      </c>
      <c r="Q10" s="50">
        <v>0</v>
      </c>
      <c r="R10" s="51">
        <v>0</v>
      </c>
      <c r="S10" s="52">
        <v>0</v>
      </c>
      <c r="T10" s="51">
        <v>0</v>
      </c>
    </row>
    <row r="11" spans="1:20" ht="20.100000000000001" customHeight="1" x14ac:dyDescent="0.25">
      <c r="A11" s="49" t="s">
        <v>84</v>
      </c>
      <c r="B11" s="49" t="s">
        <v>85</v>
      </c>
      <c r="C11" s="49" t="s">
        <v>85</v>
      </c>
      <c r="D11" s="49" t="s">
        <v>87</v>
      </c>
      <c r="E11" s="49" t="s">
        <v>89</v>
      </c>
      <c r="F11" s="50">
        <v>46912.77</v>
      </c>
      <c r="G11" s="50">
        <v>9197.02</v>
      </c>
      <c r="H11" s="50">
        <v>37715.75</v>
      </c>
      <c r="I11" s="50">
        <v>0</v>
      </c>
      <c r="J11" s="51">
        <v>0</v>
      </c>
      <c r="K11" s="52">
        <v>0</v>
      </c>
      <c r="L11" s="50">
        <v>0</v>
      </c>
      <c r="M11" s="51">
        <v>0</v>
      </c>
      <c r="N11" s="52">
        <f t="shared" si="0"/>
        <v>0</v>
      </c>
      <c r="O11" s="50">
        <v>0</v>
      </c>
      <c r="P11" s="50">
        <v>0</v>
      </c>
      <c r="Q11" s="50">
        <v>0</v>
      </c>
      <c r="R11" s="51">
        <v>0</v>
      </c>
      <c r="S11" s="52">
        <v>0</v>
      </c>
      <c r="T11" s="51">
        <v>0</v>
      </c>
    </row>
    <row r="12" spans="1:20" ht="20.100000000000001" customHeight="1" x14ac:dyDescent="0.25">
      <c r="A12" s="49" t="s">
        <v>84</v>
      </c>
      <c r="B12" s="49" t="s">
        <v>85</v>
      </c>
      <c r="C12" s="49" t="s">
        <v>90</v>
      </c>
      <c r="D12" s="49" t="s">
        <v>87</v>
      </c>
      <c r="E12" s="49" t="s">
        <v>91</v>
      </c>
      <c r="F12" s="50">
        <v>8211.1200000000008</v>
      </c>
      <c r="G12" s="50">
        <v>377.31</v>
      </c>
      <c r="H12" s="50">
        <v>7833.81</v>
      </c>
      <c r="I12" s="50">
        <v>0</v>
      </c>
      <c r="J12" s="51">
        <v>0</v>
      </c>
      <c r="K12" s="52">
        <v>0</v>
      </c>
      <c r="L12" s="50">
        <v>0</v>
      </c>
      <c r="M12" s="51">
        <v>0</v>
      </c>
      <c r="N12" s="52">
        <f t="shared" si="0"/>
        <v>0</v>
      </c>
      <c r="O12" s="50">
        <v>0</v>
      </c>
      <c r="P12" s="50">
        <v>0</v>
      </c>
      <c r="Q12" s="50">
        <v>0</v>
      </c>
      <c r="R12" s="51">
        <v>0</v>
      </c>
      <c r="S12" s="52">
        <v>0</v>
      </c>
      <c r="T12" s="51">
        <v>0</v>
      </c>
    </row>
    <row r="13" spans="1:20" ht="20.100000000000001" customHeight="1" x14ac:dyDescent="0.25">
      <c r="A13" s="49" t="s">
        <v>84</v>
      </c>
      <c r="B13" s="49" t="s">
        <v>85</v>
      </c>
      <c r="C13" s="49" t="s">
        <v>92</v>
      </c>
      <c r="D13" s="49" t="s">
        <v>87</v>
      </c>
      <c r="E13" s="49" t="s">
        <v>93</v>
      </c>
      <c r="F13" s="50">
        <v>855.17</v>
      </c>
      <c r="G13" s="50">
        <v>725.17</v>
      </c>
      <c r="H13" s="50">
        <v>130</v>
      </c>
      <c r="I13" s="50">
        <v>0</v>
      </c>
      <c r="J13" s="51">
        <v>0</v>
      </c>
      <c r="K13" s="52">
        <v>0</v>
      </c>
      <c r="L13" s="50">
        <v>0</v>
      </c>
      <c r="M13" s="51">
        <v>0</v>
      </c>
      <c r="N13" s="52">
        <f t="shared" si="0"/>
        <v>0</v>
      </c>
      <c r="O13" s="50">
        <v>0</v>
      </c>
      <c r="P13" s="50">
        <v>0</v>
      </c>
      <c r="Q13" s="50">
        <v>0</v>
      </c>
      <c r="R13" s="51">
        <v>0</v>
      </c>
      <c r="S13" s="52">
        <v>0</v>
      </c>
      <c r="T13" s="51">
        <v>0</v>
      </c>
    </row>
    <row r="14" spans="1:20" ht="20.100000000000001" customHeight="1" x14ac:dyDescent="0.25">
      <c r="A14" s="49" t="s">
        <v>84</v>
      </c>
      <c r="B14" s="49" t="s">
        <v>85</v>
      </c>
      <c r="C14" s="49" t="s">
        <v>94</v>
      </c>
      <c r="D14" s="49" t="s">
        <v>87</v>
      </c>
      <c r="E14" s="49" t="s">
        <v>95</v>
      </c>
      <c r="F14" s="50">
        <v>191</v>
      </c>
      <c r="G14" s="50">
        <v>0</v>
      </c>
      <c r="H14" s="50">
        <v>191</v>
      </c>
      <c r="I14" s="50">
        <v>0</v>
      </c>
      <c r="J14" s="51">
        <v>0</v>
      </c>
      <c r="K14" s="52">
        <v>0</v>
      </c>
      <c r="L14" s="50">
        <v>0</v>
      </c>
      <c r="M14" s="51">
        <v>0</v>
      </c>
      <c r="N14" s="52">
        <f t="shared" si="0"/>
        <v>0</v>
      </c>
      <c r="O14" s="50">
        <v>0</v>
      </c>
      <c r="P14" s="50">
        <v>0</v>
      </c>
      <c r="Q14" s="50">
        <v>0</v>
      </c>
      <c r="R14" s="51">
        <v>0</v>
      </c>
      <c r="S14" s="52">
        <v>0</v>
      </c>
      <c r="T14" s="51">
        <v>0</v>
      </c>
    </row>
    <row r="15" spans="1:20" ht="20.100000000000001" customHeight="1" x14ac:dyDescent="0.25">
      <c r="A15" s="49" t="s">
        <v>84</v>
      </c>
      <c r="B15" s="49" t="s">
        <v>94</v>
      </c>
      <c r="C15" s="49" t="s">
        <v>85</v>
      </c>
      <c r="D15" s="49" t="s">
        <v>87</v>
      </c>
      <c r="E15" s="49" t="s">
        <v>96</v>
      </c>
      <c r="F15" s="50">
        <v>20</v>
      </c>
      <c r="G15" s="50">
        <v>0</v>
      </c>
      <c r="H15" s="50">
        <v>20</v>
      </c>
      <c r="I15" s="50">
        <v>0</v>
      </c>
      <c r="J15" s="51">
        <v>0</v>
      </c>
      <c r="K15" s="52">
        <v>0</v>
      </c>
      <c r="L15" s="50">
        <v>0</v>
      </c>
      <c r="M15" s="51">
        <v>0</v>
      </c>
      <c r="N15" s="52">
        <f t="shared" si="0"/>
        <v>0</v>
      </c>
      <c r="O15" s="50">
        <v>0</v>
      </c>
      <c r="P15" s="50">
        <v>0</v>
      </c>
      <c r="Q15" s="50">
        <v>0</v>
      </c>
      <c r="R15" s="51">
        <v>0</v>
      </c>
      <c r="S15" s="52">
        <v>0</v>
      </c>
      <c r="T15" s="51">
        <v>0</v>
      </c>
    </row>
    <row r="16" spans="1:20" ht="20.100000000000001" customHeight="1" x14ac:dyDescent="0.25">
      <c r="A16" s="49" t="s">
        <v>97</v>
      </c>
      <c r="B16" s="49" t="s">
        <v>98</v>
      </c>
      <c r="C16" s="49" t="s">
        <v>99</v>
      </c>
      <c r="D16" s="49" t="s">
        <v>87</v>
      </c>
      <c r="E16" s="49" t="s">
        <v>100</v>
      </c>
      <c r="F16" s="50">
        <v>16.3</v>
      </c>
      <c r="G16" s="50">
        <v>0</v>
      </c>
      <c r="H16" s="50">
        <v>16.3</v>
      </c>
      <c r="I16" s="50">
        <v>0</v>
      </c>
      <c r="J16" s="51">
        <v>0</v>
      </c>
      <c r="K16" s="52">
        <v>0</v>
      </c>
      <c r="L16" s="50">
        <v>0</v>
      </c>
      <c r="M16" s="51">
        <v>0</v>
      </c>
      <c r="N16" s="52">
        <f t="shared" si="0"/>
        <v>0</v>
      </c>
      <c r="O16" s="50">
        <v>0</v>
      </c>
      <c r="P16" s="50">
        <v>0</v>
      </c>
      <c r="Q16" s="50">
        <v>0</v>
      </c>
      <c r="R16" s="51">
        <v>0</v>
      </c>
      <c r="S16" s="52">
        <v>0</v>
      </c>
      <c r="T16" s="51">
        <v>0</v>
      </c>
    </row>
    <row r="17" spans="1:20" ht="20.100000000000001" customHeight="1" x14ac:dyDescent="0.25">
      <c r="A17" s="49" t="s">
        <v>101</v>
      </c>
      <c r="B17" s="49" t="s">
        <v>99</v>
      </c>
      <c r="C17" s="49" t="s">
        <v>94</v>
      </c>
      <c r="D17" s="49" t="s">
        <v>87</v>
      </c>
      <c r="E17" s="49" t="s">
        <v>102</v>
      </c>
      <c r="F17" s="50">
        <v>201.12</v>
      </c>
      <c r="G17" s="50">
        <v>1.1200000000000001</v>
      </c>
      <c r="H17" s="50">
        <v>200</v>
      </c>
      <c r="I17" s="50">
        <v>0</v>
      </c>
      <c r="J17" s="51">
        <v>0</v>
      </c>
      <c r="K17" s="52">
        <v>0</v>
      </c>
      <c r="L17" s="50">
        <v>0</v>
      </c>
      <c r="M17" s="51">
        <v>0</v>
      </c>
      <c r="N17" s="52">
        <f t="shared" si="0"/>
        <v>0</v>
      </c>
      <c r="O17" s="50">
        <v>0</v>
      </c>
      <c r="P17" s="50">
        <v>0</v>
      </c>
      <c r="Q17" s="50">
        <v>0</v>
      </c>
      <c r="R17" s="51">
        <v>0</v>
      </c>
      <c r="S17" s="52">
        <v>0</v>
      </c>
      <c r="T17" s="51">
        <v>0</v>
      </c>
    </row>
    <row r="18" spans="1:20" ht="20.100000000000001" customHeight="1" x14ac:dyDescent="0.25">
      <c r="A18" s="49" t="s">
        <v>103</v>
      </c>
      <c r="B18" s="49" t="s">
        <v>104</v>
      </c>
      <c r="C18" s="49" t="s">
        <v>86</v>
      </c>
      <c r="D18" s="49" t="s">
        <v>87</v>
      </c>
      <c r="E18" s="49" t="s">
        <v>105</v>
      </c>
      <c r="F18" s="50">
        <v>502.13</v>
      </c>
      <c r="G18" s="50">
        <v>0</v>
      </c>
      <c r="H18" s="50">
        <v>502.13</v>
      </c>
      <c r="I18" s="50">
        <v>0</v>
      </c>
      <c r="J18" s="51">
        <v>0</v>
      </c>
      <c r="K18" s="52">
        <v>0</v>
      </c>
      <c r="L18" s="50">
        <v>0</v>
      </c>
      <c r="M18" s="51">
        <v>0</v>
      </c>
      <c r="N18" s="52">
        <f t="shared" si="0"/>
        <v>0</v>
      </c>
      <c r="O18" s="50">
        <v>0</v>
      </c>
      <c r="P18" s="50">
        <v>0</v>
      </c>
      <c r="Q18" s="50">
        <v>0</v>
      </c>
      <c r="R18" s="51">
        <v>0</v>
      </c>
      <c r="S18" s="52">
        <v>0</v>
      </c>
      <c r="T18" s="51">
        <v>0</v>
      </c>
    </row>
    <row r="19" spans="1:20" ht="20.100000000000001" customHeight="1" x14ac:dyDescent="0.25">
      <c r="A19" s="49" t="s">
        <v>103</v>
      </c>
      <c r="B19" s="49" t="s">
        <v>104</v>
      </c>
      <c r="C19" s="49" t="s">
        <v>104</v>
      </c>
      <c r="D19" s="49" t="s">
        <v>87</v>
      </c>
      <c r="E19" s="49" t="s">
        <v>106</v>
      </c>
      <c r="F19" s="50">
        <v>1860.06</v>
      </c>
      <c r="G19" s="50">
        <v>0</v>
      </c>
      <c r="H19" s="50">
        <v>1860.06</v>
      </c>
      <c r="I19" s="50">
        <v>0</v>
      </c>
      <c r="J19" s="51">
        <v>0</v>
      </c>
      <c r="K19" s="52">
        <v>0</v>
      </c>
      <c r="L19" s="50">
        <v>0</v>
      </c>
      <c r="M19" s="51">
        <v>0</v>
      </c>
      <c r="N19" s="52">
        <f t="shared" si="0"/>
        <v>0</v>
      </c>
      <c r="O19" s="50">
        <v>0</v>
      </c>
      <c r="P19" s="50">
        <v>0</v>
      </c>
      <c r="Q19" s="50">
        <v>0</v>
      </c>
      <c r="R19" s="51">
        <v>0</v>
      </c>
      <c r="S19" s="52">
        <v>0</v>
      </c>
      <c r="T19" s="51">
        <v>0</v>
      </c>
    </row>
    <row r="20" spans="1:20" ht="20.100000000000001" customHeight="1" x14ac:dyDescent="0.25">
      <c r="A20" s="49" t="s">
        <v>103</v>
      </c>
      <c r="B20" s="49" t="s">
        <v>107</v>
      </c>
      <c r="C20" s="49" t="s">
        <v>104</v>
      </c>
      <c r="D20" s="49" t="s">
        <v>87</v>
      </c>
      <c r="E20" s="49" t="s">
        <v>108</v>
      </c>
      <c r="F20" s="50">
        <v>728</v>
      </c>
      <c r="G20" s="50">
        <v>0</v>
      </c>
      <c r="H20" s="50">
        <v>728</v>
      </c>
      <c r="I20" s="50">
        <v>0</v>
      </c>
      <c r="J20" s="51">
        <v>0</v>
      </c>
      <c r="K20" s="52">
        <v>0</v>
      </c>
      <c r="L20" s="50">
        <v>0</v>
      </c>
      <c r="M20" s="51">
        <v>0</v>
      </c>
      <c r="N20" s="52">
        <f t="shared" si="0"/>
        <v>0</v>
      </c>
      <c r="O20" s="50">
        <v>0</v>
      </c>
      <c r="P20" s="50">
        <v>0</v>
      </c>
      <c r="Q20" s="50">
        <v>0</v>
      </c>
      <c r="R20" s="51">
        <v>0</v>
      </c>
      <c r="S20" s="52">
        <v>0</v>
      </c>
      <c r="T20" s="51">
        <v>0</v>
      </c>
    </row>
    <row r="21" spans="1:20" ht="20.100000000000001" customHeight="1" x14ac:dyDescent="0.25">
      <c r="A21" s="49" t="s">
        <v>103</v>
      </c>
      <c r="B21" s="49" t="s">
        <v>94</v>
      </c>
      <c r="C21" s="49" t="s">
        <v>94</v>
      </c>
      <c r="D21" s="49" t="s">
        <v>87</v>
      </c>
      <c r="E21" s="49" t="s">
        <v>109</v>
      </c>
      <c r="F21" s="50">
        <v>14.05</v>
      </c>
      <c r="G21" s="50">
        <v>0</v>
      </c>
      <c r="H21" s="50">
        <v>14.05</v>
      </c>
      <c r="I21" s="50">
        <v>0</v>
      </c>
      <c r="J21" s="51">
        <v>0</v>
      </c>
      <c r="K21" s="52">
        <v>0</v>
      </c>
      <c r="L21" s="50">
        <v>0</v>
      </c>
      <c r="M21" s="51">
        <v>0</v>
      </c>
      <c r="N21" s="52">
        <f t="shared" si="0"/>
        <v>0</v>
      </c>
      <c r="O21" s="50">
        <v>0</v>
      </c>
      <c r="P21" s="50">
        <v>0</v>
      </c>
      <c r="Q21" s="50">
        <v>0</v>
      </c>
      <c r="R21" s="51">
        <v>0</v>
      </c>
      <c r="S21" s="52">
        <v>0</v>
      </c>
      <c r="T21" s="51">
        <v>0</v>
      </c>
    </row>
    <row r="22" spans="1:20" ht="20.100000000000001" customHeight="1" x14ac:dyDescent="0.25">
      <c r="A22" s="49" t="s">
        <v>110</v>
      </c>
      <c r="B22" s="49" t="s">
        <v>111</v>
      </c>
      <c r="C22" s="49" t="s">
        <v>107</v>
      </c>
      <c r="D22" s="49" t="s">
        <v>87</v>
      </c>
      <c r="E22" s="49" t="s">
        <v>112</v>
      </c>
      <c r="F22" s="50">
        <v>236.87</v>
      </c>
      <c r="G22" s="50">
        <v>32.869999999999997</v>
      </c>
      <c r="H22" s="50">
        <v>204</v>
      </c>
      <c r="I22" s="50">
        <v>0</v>
      </c>
      <c r="J22" s="51">
        <v>0</v>
      </c>
      <c r="K22" s="52">
        <v>0</v>
      </c>
      <c r="L22" s="50">
        <v>0</v>
      </c>
      <c r="M22" s="51">
        <v>0</v>
      </c>
      <c r="N22" s="52">
        <f t="shared" si="0"/>
        <v>0</v>
      </c>
      <c r="O22" s="50">
        <v>0</v>
      </c>
      <c r="P22" s="50">
        <v>0</v>
      </c>
      <c r="Q22" s="50">
        <v>0</v>
      </c>
      <c r="R22" s="51">
        <v>0</v>
      </c>
      <c r="S22" s="52">
        <v>0</v>
      </c>
      <c r="T22" s="51">
        <v>0</v>
      </c>
    </row>
    <row r="23" spans="1:20" ht="20.100000000000001" customHeight="1" x14ac:dyDescent="0.25">
      <c r="A23" s="49" t="s">
        <v>110</v>
      </c>
      <c r="B23" s="49" t="s">
        <v>113</v>
      </c>
      <c r="C23" s="49" t="s">
        <v>86</v>
      </c>
      <c r="D23" s="49" t="s">
        <v>87</v>
      </c>
      <c r="E23" s="49" t="s">
        <v>114</v>
      </c>
      <c r="F23" s="50">
        <v>1598.64</v>
      </c>
      <c r="G23" s="50">
        <v>0</v>
      </c>
      <c r="H23" s="50">
        <v>1598.64</v>
      </c>
      <c r="I23" s="50">
        <v>0</v>
      </c>
      <c r="J23" s="51">
        <v>0</v>
      </c>
      <c r="K23" s="52">
        <v>0</v>
      </c>
      <c r="L23" s="50">
        <v>0</v>
      </c>
      <c r="M23" s="51">
        <v>0</v>
      </c>
      <c r="N23" s="52">
        <f t="shared" si="0"/>
        <v>0</v>
      </c>
      <c r="O23" s="50">
        <v>0</v>
      </c>
      <c r="P23" s="50">
        <v>0</v>
      </c>
      <c r="Q23" s="50">
        <v>0</v>
      </c>
      <c r="R23" s="51">
        <v>0</v>
      </c>
      <c r="S23" s="52">
        <v>0</v>
      </c>
      <c r="T23" s="51">
        <v>0</v>
      </c>
    </row>
    <row r="24" spans="1:20" ht="20.100000000000001" customHeight="1" x14ac:dyDescent="0.25">
      <c r="A24" s="49" t="s">
        <v>110</v>
      </c>
      <c r="B24" s="49" t="s">
        <v>113</v>
      </c>
      <c r="C24" s="49" t="s">
        <v>99</v>
      </c>
      <c r="D24" s="49" t="s">
        <v>87</v>
      </c>
      <c r="E24" s="49" t="s">
        <v>115</v>
      </c>
      <c r="F24" s="50">
        <v>328.62</v>
      </c>
      <c r="G24" s="50">
        <v>0</v>
      </c>
      <c r="H24" s="50">
        <v>328.62</v>
      </c>
      <c r="I24" s="50">
        <v>0</v>
      </c>
      <c r="J24" s="51">
        <v>0</v>
      </c>
      <c r="K24" s="52">
        <v>0</v>
      </c>
      <c r="L24" s="50">
        <v>0</v>
      </c>
      <c r="M24" s="51">
        <v>0</v>
      </c>
      <c r="N24" s="52">
        <f t="shared" si="0"/>
        <v>0</v>
      </c>
      <c r="O24" s="50">
        <v>0</v>
      </c>
      <c r="P24" s="50">
        <v>0</v>
      </c>
      <c r="Q24" s="50">
        <v>0</v>
      </c>
      <c r="R24" s="51">
        <v>0</v>
      </c>
      <c r="S24" s="52">
        <v>0</v>
      </c>
      <c r="T24" s="51">
        <v>0</v>
      </c>
    </row>
    <row r="25" spans="1:20" ht="20.100000000000001" customHeight="1" x14ac:dyDescent="0.25">
      <c r="A25" s="49" t="s">
        <v>116</v>
      </c>
      <c r="B25" s="49" t="s">
        <v>85</v>
      </c>
      <c r="C25" s="49" t="s">
        <v>94</v>
      </c>
      <c r="D25" s="49" t="s">
        <v>87</v>
      </c>
      <c r="E25" s="49" t="s">
        <v>117</v>
      </c>
      <c r="F25" s="50">
        <v>32.99</v>
      </c>
      <c r="G25" s="50">
        <v>32.99</v>
      </c>
      <c r="H25" s="50">
        <v>0</v>
      </c>
      <c r="I25" s="50">
        <v>0</v>
      </c>
      <c r="J25" s="51">
        <v>0</v>
      </c>
      <c r="K25" s="52">
        <v>0</v>
      </c>
      <c r="L25" s="50">
        <v>0</v>
      </c>
      <c r="M25" s="51">
        <v>0</v>
      </c>
      <c r="N25" s="52">
        <f t="shared" si="0"/>
        <v>0</v>
      </c>
      <c r="O25" s="50">
        <v>0</v>
      </c>
      <c r="P25" s="50">
        <v>0</v>
      </c>
      <c r="Q25" s="50">
        <v>0</v>
      </c>
      <c r="R25" s="51">
        <v>0</v>
      </c>
      <c r="S25" s="52">
        <v>0</v>
      </c>
      <c r="T25" s="51">
        <v>0</v>
      </c>
    </row>
    <row r="26" spans="1:20" ht="20.100000000000001" customHeight="1" x14ac:dyDescent="0.25">
      <c r="A26" s="49" t="s">
        <v>118</v>
      </c>
      <c r="B26" s="49" t="s">
        <v>85</v>
      </c>
      <c r="C26" s="49" t="s">
        <v>86</v>
      </c>
      <c r="D26" s="49" t="s">
        <v>87</v>
      </c>
      <c r="E26" s="49" t="s">
        <v>119</v>
      </c>
      <c r="F26" s="50">
        <v>1848.29</v>
      </c>
      <c r="G26" s="50">
        <v>0</v>
      </c>
      <c r="H26" s="50">
        <v>1848.29</v>
      </c>
      <c r="I26" s="50">
        <v>0</v>
      </c>
      <c r="J26" s="51">
        <v>0</v>
      </c>
      <c r="K26" s="52">
        <v>0</v>
      </c>
      <c r="L26" s="50">
        <v>0</v>
      </c>
      <c r="M26" s="51">
        <v>0</v>
      </c>
      <c r="N26" s="52">
        <f t="shared" si="0"/>
        <v>0</v>
      </c>
      <c r="O26" s="50">
        <v>0</v>
      </c>
      <c r="P26" s="50">
        <v>0</v>
      </c>
      <c r="Q26" s="50">
        <v>0</v>
      </c>
      <c r="R26" s="51">
        <v>0</v>
      </c>
      <c r="S26" s="52">
        <v>0</v>
      </c>
      <c r="T26" s="51">
        <v>0</v>
      </c>
    </row>
    <row r="27" spans="1:20" ht="20.100000000000001" customHeight="1" x14ac:dyDescent="0.25">
      <c r="A27" s="49" t="s">
        <v>118</v>
      </c>
      <c r="B27" s="49" t="s">
        <v>85</v>
      </c>
      <c r="C27" s="49" t="s">
        <v>99</v>
      </c>
      <c r="D27" s="49" t="s">
        <v>87</v>
      </c>
      <c r="E27" s="49" t="s">
        <v>120</v>
      </c>
      <c r="F27" s="50">
        <v>1301.03</v>
      </c>
      <c r="G27" s="50">
        <v>0</v>
      </c>
      <c r="H27" s="50">
        <v>1301.03</v>
      </c>
      <c r="I27" s="50">
        <v>0</v>
      </c>
      <c r="J27" s="51">
        <v>0</v>
      </c>
      <c r="K27" s="52">
        <v>0</v>
      </c>
      <c r="L27" s="50">
        <v>0</v>
      </c>
      <c r="M27" s="51">
        <v>0</v>
      </c>
      <c r="N27" s="52">
        <f t="shared" si="0"/>
        <v>0</v>
      </c>
      <c r="O27" s="50">
        <v>0</v>
      </c>
      <c r="P27" s="50">
        <v>0</v>
      </c>
      <c r="Q27" s="50">
        <v>0</v>
      </c>
      <c r="R27" s="51">
        <v>0</v>
      </c>
      <c r="S27" s="52">
        <v>0</v>
      </c>
      <c r="T27" s="51">
        <v>0</v>
      </c>
    </row>
    <row r="28" spans="1:20" ht="20.100000000000001" customHeight="1" x14ac:dyDescent="0.25">
      <c r="A28" s="49" t="s">
        <v>38</v>
      </c>
      <c r="B28" s="49" t="s">
        <v>38</v>
      </c>
      <c r="C28" s="49" t="s">
        <v>38</v>
      </c>
      <c r="D28" s="49" t="s">
        <v>38</v>
      </c>
      <c r="E28" s="49" t="s">
        <v>121</v>
      </c>
      <c r="F28" s="50">
        <v>8399.51</v>
      </c>
      <c r="G28" s="50">
        <v>0</v>
      </c>
      <c r="H28" s="50">
        <v>8399.51</v>
      </c>
      <c r="I28" s="50">
        <v>0</v>
      </c>
      <c r="J28" s="51">
        <v>0</v>
      </c>
      <c r="K28" s="52">
        <v>0</v>
      </c>
      <c r="L28" s="50">
        <v>0</v>
      </c>
      <c r="M28" s="51">
        <v>0</v>
      </c>
      <c r="N28" s="52">
        <f t="shared" si="0"/>
        <v>0</v>
      </c>
      <c r="O28" s="50">
        <v>0</v>
      </c>
      <c r="P28" s="50">
        <v>0</v>
      </c>
      <c r="Q28" s="50">
        <v>0</v>
      </c>
      <c r="R28" s="51">
        <v>0</v>
      </c>
      <c r="S28" s="52">
        <v>0</v>
      </c>
      <c r="T28" s="51">
        <v>0</v>
      </c>
    </row>
    <row r="29" spans="1:20" ht="20.100000000000001" customHeight="1" x14ac:dyDescent="0.25">
      <c r="A29" s="49" t="s">
        <v>84</v>
      </c>
      <c r="B29" s="49" t="s">
        <v>85</v>
      </c>
      <c r="C29" s="49" t="s">
        <v>86</v>
      </c>
      <c r="D29" s="49" t="s">
        <v>122</v>
      </c>
      <c r="E29" s="49" t="s">
        <v>88</v>
      </c>
      <c r="F29" s="50">
        <v>3244.21</v>
      </c>
      <c r="G29" s="50">
        <v>0</v>
      </c>
      <c r="H29" s="50">
        <v>3244.21</v>
      </c>
      <c r="I29" s="50">
        <v>0</v>
      </c>
      <c r="J29" s="51">
        <v>0</v>
      </c>
      <c r="K29" s="52">
        <v>0</v>
      </c>
      <c r="L29" s="50">
        <v>0</v>
      </c>
      <c r="M29" s="51">
        <v>0</v>
      </c>
      <c r="N29" s="52">
        <f t="shared" si="0"/>
        <v>0</v>
      </c>
      <c r="O29" s="50">
        <v>0</v>
      </c>
      <c r="P29" s="50">
        <v>0</v>
      </c>
      <c r="Q29" s="50">
        <v>0</v>
      </c>
      <c r="R29" s="51">
        <v>0</v>
      </c>
      <c r="S29" s="52">
        <v>0</v>
      </c>
      <c r="T29" s="51">
        <v>0</v>
      </c>
    </row>
    <row r="30" spans="1:20" ht="20.100000000000001" customHeight="1" x14ac:dyDescent="0.25">
      <c r="A30" s="49" t="s">
        <v>84</v>
      </c>
      <c r="B30" s="49" t="s">
        <v>85</v>
      </c>
      <c r="C30" s="49" t="s">
        <v>85</v>
      </c>
      <c r="D30" s="49" t="s">
        <v>122</v>
      </c>
      <c r="E30" s="49" t="s">
        <v>89</v>
      </c>
      <c r="F30" s="50">
        <v>3422.05</v>
      </c>
      <c r="G30" s="50">
        <v>0</v>
      </c>
      <c r="H30" s="50">
        <v>3422.05</v>
      </c>
      <c r="I30" s="50">
        <v>0</v>
      </c>
      <c r="J30" s="51">
        <v>0</v>
      </c>
      <c r="K30" s="52">
        <v>0</v>
      </c>
      <c r="L30" s="50">
        <v>0</v>
      </c>
      <c r="M30" s="51">
        <v>0</v>
      </c>
      <c r="N30" s="52">
        <f t="shared" si="0"/>
        <v>0</v>
      </c>
      <c r="O30" s="50">
        <v>0</v>
      </c>
      <c r="P30" s="50">
        <v>0</v>
      </c>
      <c r="Q30" s="50">
        <v>0</v>
      </c>
      <c r="R30" s="51">
        <v>0</v>
      </c>
      <c r="S30" s="52">
        <v>0</v>
      </c>
      <c r="T30" s="51">
        <v>0</v>
      </c>
    </row>
    <row r="31" spans="1:20" ht="20.100000000000001" customHeight="1" x14ac:dyDescent="0.25">
      <c r="A31" s="49" t="s">
        <v>97</v>
      </c>
      <c r="B31" s="49" t="s">
        <v>98</v>
      </c>
      <c r="C31" s="49" t="s">
        <v>99</v>
      </c>
      <c r="D31" s="49" t="s">
        <v>122</v>
      </c>
      <c r="E31" s="49" t="s">
        <v>100</v>
      </c>
      <c r="F31" s="50">
        <v>1.9</v>
      </c>
      <c r="G31" s="50">
        <v>0</v>
      </c>
      <c r="H31" s="50">
        <v>1.9</v>
      </c>
      <c r="I31" s="50">
        <v>0</v>
      </c>
      <c r="J31" s="51">
        <v>0</v>
      </c>
      <c r="K31" s="52">
        <v>0</v>
      </c>
      <c r="L31" s="50">
        <v>0</v>
      </c>
      <c r="M31" s="51">
        <v>0</v>
      </c>
      <c r="N31" s="52">
        <f t="shared" si="0"/>
        <v>0</v>
      </c>
      <c r="O31" s="50">
        <v>0</v>
      </c>
      <c r="P31" s="50">
        <v>0</v>
      </c>
      <c r="Q31" s="50">
        <v>0</v>
      </c>
      <c r="R31" s="51">
        <v>0</v>
      </c>
      <c r="S31" s="52">
        <v>0</v>
      </c>
      <c r="T31" s="51">
        <v>0</v>
      </c>
    </row>
    <row r="32" spans="1:20" ht="20.100000000000001" customHeight="1" x14ac:dyDescent="0.25">
      <c r="A32" s="49" t="s">
        <v>103</v>
      </c>
      <c r="B32" s="49" t="s">
        <v>104</v>
      </c>
      <c r="C32" s="49" t="s">
        <v>104</v>
      </c>
      <c r="D32" s="49" t="s">
        <v>122</v>
      </c>
      <c r="E32" s="49" t="s">
        <v>106</v>
      </c>
      <c r="F32" s="50">
        <v>290.91000000000003</v>
      </c>
      <c r="G32" s="50">
        <v>0</v>
      </c>
      <c r="H32" s="50">
        <v>290.91000000000003</v>
      </c>
      <c r="I32" s="50">
        <v>0</v>
      </c>
      <c r="J32" s="51">
        <v>0</v>
      </c>
      <c r="K32" s="52">
        <v>0</v>
      </c>
      <c r="L32" s="50">
        <v>0</v>
      </c>
      <c r="M32" s="51">
        <v>0</v>
      </c>
      <c r="N32" s="52">
        <f t="shared" si="0"/>
        <v>0</v>
      </c>
      <c r="O32" s="50">
        <v>0</v>
      </c>
      <c r="P32" s="50">
        <v>0</v>
      </c>
      <c r="Q32" s="50">
        <v>0</v>
      </c>
      <c r="R32" s="51">
        <v>0</v>
      </c>
      <c r="S32" s="52">
        <v>0</v>
      </c>
      <c r="T32" s="51">
        <v>0</v>
      </c>
    </row>
    <row r="33" spans="1:20" ht="20.100000000000001" customHeight="1" x14ac:dyDescent="0.25">
      <c r="A33" s="49" t="s">
        <v>110</v>
      </c>
      <c r="B33" s="49" t="s">
        <v>113</v>
      </c>
      <c r="C33" s="49" t="s">
        <v>86</v>
      </c>
      <c r="D33" s="49" t="s">
        <v>122</v>
      </c>
      <c r="E33" s="49" t="s">
        <v>114</v>
      </c>
      <c r="F33" s="50">
        <v>249.75</v>
      </c>
      <c r="G33" s="50">
        <v>0</v>
      </c>
      <c r="H33" s="50">
        <v>249.75</v>
      </c>
      <c r="I33" s="50">
        <v>0</v>
      </c>
      <c r="J33" s="51">
        <v>0</v>
      </c>
      <c r="K33" s="52">
        <v>0</v>
      </c>
      <c r="L33" s="50">
        <v>0</v>
      </c>
      <c r="M33" s="51">
        <v>0</v>
      </c>
      <c r="N33" s="52">
        <f t="shared" si="0"/>
        <v>0</v>
      </c>
      <c r="O33" s="50">
        <v>0</v>
      </c>
      <c r="P33" s="50">
        <v>0</v>
      </c>
      <c r="Q33" s="50">
        <v>0</v>
      </c>
      <c r="R33" s="51">
        <v>0</v>
      </c>
      <c r="S33" s="52">
        <v>0</v>
      </c>
      <c r="T33" s="51">
        <v>0</v>
      </c>
    </row>
    <row r="34" spans="1:20" ht="20.100000000000001" customHeight="1" x14ac:dyDescent="0.25">
      <c r="A34" s="49" t="s">
        <v>110</v>
      </c>
      <c r="B34" s="49" t="s">
        <v>113</v>
      </c>
      <c r="C34" s="49" t="s">
        <v>99</v>
      </c>
      <c r="D34" s="49" t="s">
        <v>122</v>
      </c>
      <c r="E34" s="49" t="s">
        <v>115</v>
      </c>
      <c r="F34" s="50">
        <v>41.22</v>
      </c>
      <c r="G34" s="50">
        <v>0</v>
      </c>
      <c r="H34" s="50">
        <v>41.22</v>
      </c>
      <c r="I34" s="50">
        <v>0</v>
      </c>
      <c r="J34" s="51">
        <v>0</v>
      </c>
      <c r="K34" s="52">
        <v>0</v>
      </c>
      <c r="L34" s="50">
        <v>0</v>
      </c>
      <c r="M34" s="51">
        <v>0</v>
      </c>
      <c r="N34" s="52">
        <f t="shared" si="0"/>
        <v>0</v>
      </c>
      <c r="O34" s="50">
        <v>0</v>
      </c>
      <c r="P34" s="50">
        <v>0</v>
      </c>
      <c r="Q34" s="50">
        <v>0</v>
      </c>
      <c r="R34" s="51">
        <v>0</v>
      </c>
      <c r="S34" s="52">
        <v>0</v>
      </c>
      <c r="T34" s="51">
        <v>0</v>
      </c>
    </row>
    <row r="35" spans="1:20" ht="20.100000000000001" customHeight="1" x14ac:dyDescent="0.25">
      <c r="A35" s="49" t="s">
        <v>118</v>
      </c>
      <c r="B35" s="49" t="s">
        <v>85</v>
      </c>
      <c r="C35" s="49" t="s">
        <v>86</v>
      </c>
      <c r="D35" s="49" t="s">
        <v>122</v>
      </c>
      <c r="E35" s="49" t="s">
        <v>119</v>
      </c>
      <c r="F35" s="50">
        <v>282</v>
      </c>
      <c r="G35" s="50">
        <v>0</v>
      </c>
      <c r="H35" s="50">
        <v>282</v>
      </c>
      <c r="I35" s="50">
        <v>0</v>
      </c>
      <c r="J35" s="51">
        <v>0</v>
      </c>
      <c r="K35" s="52">
        <v>0</v>
      </c>
      <c r="L35" s="50">
        <v>0</v>
      </c>
      <c r="M35" s="51">
        <v>0</v>
      </c>
      <c r="N35" s="52">
        <f t="shared" si="0"/>
        <v>0</v>
      </c>
      <c r="O35" s="50">
        <v>0</v>
      </c>
      <c r="P35" s="50">
        <v>0</v>
      </c>
      <c r="Q35" s="50">
        <v>0</v>
      </c>
      <c r="R35" s="51">
        <v>0</v>
      </c>
      <c r="S35" s="52">
        <v>0</v>
      </c>
      <c r="T35" s="51">
        <v>0</v>
      </c>
    </row>
    <row r="36" spans="1:20" ht="20.100000000000001" customHeight="1" x14ac:dyDescent="0.25">
      <c r="A36" s="49" t="s">
        <v>118</v>
      </c>
      <c r="B36" s="49" t="s">
        <v>85</v>
      </c>
      <c r="C36" s="49" t="s">
        <v>99</v>
      </c>
      <c r="D36" s="49" t="s">
        <v>122</v>
      </c>
      <c r="E36" s="49" t="s">
        <v>120</v>
      </c>
      <c r="F36" s="50">
        <v>174.85</v>
      </c>
      <c r="G36" s="50">
        <v>0</v>
      </c>
      <c r="H36" s="50">
        <v>174.85</v>
      </c>
      <c r="I36" s="50">
        <v>0</v>
      </c>
      <c r="J36" s="51">
        <v>0</v>
      </c>
      <c r="K36" s="52">
        <v>0</v>
      </c>
      <c r="L36" s="50">
        <v>0</v>
      </c>
      <c r="M36" s="51">
        <v>0</v>
      </c>
      <c r="N36" s="52">
        <f t="shared" ref="N36:N66" si="1">SUM(O36:R36)</f>
        <v>0</v>
      </c>
      <c r="O36" s="50">
        <v>0</v>
      </c>
      <c r="P36" s="50">
        <v>0</v>
      </c>
      <c r="Q36" s="50">
        <v>0</v>
      </c>
      <c r="R36" s="51">
        <v>0</v>
      </c>
      <c r="S36" s="52">
        <v>0</v>
      </c>
      <c r="T36" s="51">
        <v>0</v>
      </c>
    </row>
    <row r="37" spans="1:20" ht="20.100000000000001" customHeight="1" x14ac:dyDescent="0.25">
      <c r="A37" s="49" t="s">
        <v>38</v>
      </c>
      <c r="B37" s="49" t="s">
        <v>38</v>
      </c>
      <c r="C37" s="49" t="s">
        <v>38</v>
      </c>
      <c r="D37" s="49" t="s">
        <v>38</v>
      </c>
      <c r="E37" s="49" t="s">
        <v>123</v>
      </c>
      <c r="F37" s="50">
        <v>3328</v>
      </c>
      <c r="G37" s="50">
        <v>0</v>
      </c>
      <c r="H37" s="50">
        <v>3328</v>
      </c>
      <c r="I37" s="50">
        <v>0</v>
      </c>
      <c r="J37" s="51">
        <v>0</v>
      </c>
      <c r="K37" s="52">
        <v>0</v>
      </c>
      <c r="L37" s="50">
        <v>0</v>
      </c>
      <c r="M37" s="51">
        <v>0</v>
      </c>
      <c r="N37" s="52">
        <f t="shared" si="1"/>
        <v>0</v>
      </c>
      <c r="O37" s="50">
        <v>0</v>
      </c>
      <c r="P37" s="50">
        <v>0</v>
      </c>
      <c r="Q37" s="50">
        <v>0</v>
      </c>
      <c r="R37" s="51">
        <v>0</v>
      </c>
      <c r="S37" s="52">
        <v>0</v>
      </c>
      <c r="T37" s="51">
        <v>0</v>
      </c>
    </row>
    <row r="38" spans="1:20" ht="20.100000000000001" customHeight="1" x14ac:dyDescent="0.25">
      <c r="A38" s="49" t="s">
        <v>84</v>
      </c>
      <c r="B38" s="49" t="s">
        <v>85</v>
      </c>
      <c r="C38" s="49" t="s">
        <v>90</v>
      </c>
      <c r="D38" s="49" t="s">
        <v>124</v>
      </c>
      <c r="E38" s="49" t="s">
        <v>91</v>
      </c>
      <c r="F38" s="50">
        <v>1939</v>
      </c>
      <c r="G38" s="50">
        <v>0</v>
      </c>
      <c r="H38" s="50">
        <v>1939</v>
      </c>
      <c r="I38" s="50">
        <v>0</v>
      </c>
      <c r="J38" s="51">
        <v>0</v>
      </c>
      <c r="K38" s="52">
        <v>0</v>
      </c>
      <c r="L38" s="50">
        <v>0</v>
      </c>
      <c r="M38" s="51">
        <v>0</v>
      </c>
      <c r="N38" s="52">
        <f t="shared" si="1"/>
        <v>0</v>
      </c>
      <c r="O38" s="50">
        <v>0</v>
      </c>
      <c r="P38" s="50">
        <v>0</v>
      </c>
      <c r="Q38" s="50">
        <v>0</v>
      </c>
      <c r="R38" s="51">
        <v>0</v>
      </c>
      <c r="S38" s="52">
        <v>0</v>
      </c>
      <c r="T38" s="51">
        <v>0</v>
      </c>
    </row>
    <row r="39" spans="1:20" ht="20.100000000000001" customHeight="1" x14ac:dyDescent="0.25">
      <c r="A39" s="49" t="s">
        <v>84</v>
      </c>
      <c r="B39" s="49" t="s">
        <v>85</v>
      </c>
      <c r="C39" s="49" t="s">
        <v>125</v>
      </c>
      <c r="D39" s="49" t="s">
        <v>124</v>
      </c>
      <c r="E39" s="49" t="s">
        <v>126</v>
      </c>
      <c r="F39" s="50">
        <v>35</v>
      </c>
      <c r="G39" s="50">
        <v>0</v>
      </c>
      <c r="H39" s="50">
        <v>35</v>
      </c>
      <c r="I39" s="50">
        <v>0</v>
      </c>
      <c r="J39" s="51">
        <v>0</v>
      </c>
      <c r="K39" s="52">
        <v>0</v>
      </c>
      <c r="L39" s="50">
        <v>0</v>
      </c>
      <c r="M39" s="51">
        <v>0</v>
      </c>
      <c r="N39" s="52">
        <f t="shared" si="1"/>
        <v>0</v>
      </c>
      <c r="O39" s="50">
        <v>0</v>
      </c>
      <c r="P39" s="50">
        <v>0</v>
      </c>
      <c r="Q39" s="50">
        <v>0</v>
      </c>
      <c r="R39" s="51">
        <v>0</v>
      </c>
      <c r="S39" s="52">
        <v>0</v>
      </c>
      <c r="T39" s="51">
        <v>0</v>
      </c>
    </row>
    <row r="40" spans="1:20" ht="20.100000000000001" customHeight="1" x14ac:dyDescent="0.25">
      <c r="A40" s="49" t="s">
        <v>84</v>
      </c>
      <c r="B40" s="49" t="s">
        <v>85</v>
      </c>
      <c r="C40" s="49" t="s">
        <v>94</v>
      </c>
      <c r="D40" s="49" t="s">
        <v>124</v>
      </c>
      <c r="E40" s="49" t="s">
        <v>95</v>
      </c>
      <c r="F40" s="50">
        <v>893</v>
      </c>
      <c r="G40" s="50">
        <v>0</v>
      </c>
      <c r="H40" s="50">
        <v>893</v>
      </c>
      <c r="I40" s="50">
        <v>0</v>
      </c>
      <c r="J40" s="51">
        <v>0</v>
      </c>
      <c r="K40" s="52">
        <v>0</v>
      </c>
      <c r="L40" s="50">
        <v>0</v>
      </c>
      <c r="M40" s="51">
        <v>0</v>
      </c>
      <c r="N40" s="52">
        <f t="shared" si="1"/>
        <v>0</v>
      </c>
      <c r="O40" s="50">
        <v>0</v>
      </c>
      <c r="P40" s="50">
        <v>0</v>
      </c>
      <c r="Q40" s="50">
        <v>0</v>
      </c>
      <c r="R40" s="51">
        <v>0</v>
      </c>
      <c r="S40" s="52">
        <v>0</v>
      </c>
      <c r="T40" s="51">
        <v>0</v>
      </c>
    </row>
    <row r="41" spans="1:20" ht="20.100000000000001" customHeight="1" x14ac:dyDescent="0.25">
      <c r="A41" s="49" t="s">
        <v>38</v>
      </c>
      <c r="B41" s="49" t="s">
        <v>38</v>
      </c>
      <c r="C41" s="49" t="s">
        <v>38</v>
      </c>
      <c r="D41" s="49" t="s">
        <v>38</v>
      </c>
      <c r="E41" s="49" t="s">
        <v>127</v>
      </c>
      <c r="F41" s="50">
        <v>1371.88</v>
      </c>
      <c r="G41" s="50">
        <v>0</v>
      </c>
      <c r="H41" s="50">
        <v>1371.88</v>
      </c>
      <c r="I41" s="50">
        <v>0</v>
      </c>
      <c r="J41" s="51">
        <v>0</v>
      </c>
      <c r="K41" s="52">
        <v>0</v>
      </c>
      <c r="L41" s="50">
        <v>0</v>
      </c>
      <c r="M41" s="51">
        <v>0</v>
      </c>
      <c r="N41" s="52">
        <f t="shared" si="1"/>
        <v>0</v>
      </c>
      <c r="O41" s="50">
        <v>0</v>
      </c>
      <c r="P41" s="50">
        <v>0</v>
      </c>
      <c r="Q41" s="50">
        <v>0</v>
      </c>
      <c r="R41" s="51">
        <v>0</v>
      </c>
      <c r="S41" s="52">
        <v>0</v>
      </c>
      <c r="T41" s="51">
        <v>0</v>
      </c>
    </row>
    <row r="42" spans="1:20" ht="20.100000000000001" customHeight="1" x14ac:dyDescent="0.25">
      <c r="A42" s="49" t="s">
        <v>84</v>
      </c>
      <c r="B42" s="49" t="s">
        <v>85</v>
      </c>
      <c r="C42" s="49" t="s">
        <v>125</v>
      </c>
      <c r="D42" s="49" t="s">
        <v>128</v>
      </c>
      <c r="E42" s="49" t="s">
        <v>126</v>
      </c>
      <c r="F42" s="50">
        <v>31.96</v>
      </c>
      <c r="G42" s="50">
        <v>0</v>
      </c>
      <c r="H42" s="50">
        <v>31.96</v>
      </c>
      <c r="I42" s="50">
        <v>0</v>
      </c>
      <c r="J42" s="51">
        <v>0</v>
      </c>
      <c r="K42" s="52">
        <v>0</v>
      </c>
      <c r="L42" s="50">
        <v>0</v>
      </c>
      <c r="M42" s="51">
        <v>0</v>
      </c>
      <c r="N42" s="52">
        <f t="shared" si="1"/>
        <v>0</v>
      </c>
      <c r="O42" s="50">
        <v>0</v>
      </c>
      <c r="P42" s="50">
        <v>0</v>
      </c>
      <c r="Q42" s="50">
        <v>0</v>
      </c>
      <c r="R42" s="51">
        <v>0</v>
      </c>
      <c r="S42" s="52">
        <v>0</v>
      </c>
      <c r="T42" s="51">
        <v>0</v>
      </c>
    </row>
    <row r="43" spans="1:20" ht="20.100000000000001" customHeight="1" x14ac:dyDescent="0.25">
      <c r="A43" s="49" t="s">
        <v>84</v>
      </c>
      <c r="B43" s="49" t="s">
        <v>85</v>
      </c>
      <c r="C43" s="49" t="s">
        <v>94</v>
      </c>
      <c r="D43" s="49" t="s">
        <v>128</v>
      </c>
      <c r="E43" s="49" t="s">
        <v>95</v>
      </c>
      <c r="F43" s="50">
        <v>1323</v>
      </c>
      <c r="G43" s="50">
        <v>0</v>
      </c>
      <c r="H43" s="50">
        <v>1323</v>
      </c>
      <c r="I43" s="50">
        <v>0</v>
      </c>
      <c r="J43" s="51">
        <v>0</v>
      </c>
      <c r="K43" s="52">
        <v>0</v>
      </c>
      <c r="L43" s="50">
        <v>0</v>
      </c>
      <c r="M43" s="51">
        <v>0</v>
      </c>
      <c r="N43" s="52">
        <f t="shared" si="1"/>
        <v>0</v>
      </c>
      <c r="O43" s="50">
        <v>0</v>
      </c>
      <c r="P43" s="50">
        <v>0</v>
      </c>
      <c r="Q43" s="50">
        <v>0</v>
      </c>
      <c r="R43" s="51">
        <v>0</v>
      </c>
      <c r="S43" s="52">
        <v>0</v>
      </c>
      <c r="T43" s="51">
        <v>0</v>
      </c>
    </row>
    <row r="44" spans="1:20" ht="20.100000000000001" customHeight="1" x14ac:dyDescent="0.25">
      <c r="A44" s="49" t="s">
        <v>103</v>
      </c>
      <c r="B44" s="49" t="s">
        <v>104</v>
      </c>
      <c r="C44" s="49" t="s">
        <v>104</v>
      </c>
      <c r="D44" s="49" t="s">
        <v>128</v>
      </c>
      <c r="E44" s="49" t="s">
        <v>106</v>
      </c>
      <c r="F44" s="50">
        <v>7.22</v>
      </c>
      <c r="G44" s="50">
        <v>0</v>
      </c>
      <c r="H44" s="50">
        <v>7.22</v>
      </c>
      <c r="I44" s="50">
        <v>0</v>
      </c>
      <c r="J44" s="51">
        <v>0</v>
      </c>
      <c r="K44" s="52">
        <v>0</v>
      </c>
      <c r="L44" s="50">
        <v>0</v>
      </c>
      <c r="M44" s="51">
        <v>0</v>
      </c>
      <c r="N44" s="52">
        <f t="shared" si="1"/>
        <v>0</v>
      </c>
      <c r="O44" s="50">
        <v>0</v>
      </c>
      <c r="P44" s="50">
        <v>0</v>
      </c>
      <c r="Q44" s="50">
        <v>0</v>
      </c>
      <c r="R44" s="51">
        <v>0</v>
      </c>
      <c r="S44" s="52">
        <v>0</v>
      </c>
      <c r="T44" s="51">
        <v>0</v>
      </c>
    </row>
    <row r="45" spans="1:20" ht="20.100000000000001" customHeight="1" x14ac:dyDescent="0.25">
      <c r="A45" s="49" t="s">
        <v>103</v>
      </c>
      <c r="B45" s="49" t="s">
        <v>104</v>
      </c>
      <c r="C45" s="49" t="s">
        <v>129</v>
      </c>
      <c r="D45" s="49" t="s">
        <v>128</v>
      </c>
      <c r="E45" s="49" t="s">
        <v>130</v>
      </c>
      <c r="F45" s="50">
        <v>2.1</v>
      </c>
      <c r="G45" s="50">
        <v>0</v>
      </c>
      <c r="H45" s="50">
        <v>2.1</v>
      </c>
      <c r="I45" s="50">
        <v>0</v>
      </c>
      <c r="J45" s="51">
        <v>0</v>
      </c>
      <c r="K45" s="52">
        <v>0</v>
      </c>
      <c r="L45" s="50">
        <v>0</v>
      </c>
      <c r="M45" s="51">
        <v>0</v>
      </c>
      <c r="N45" s="52">
        <f t="shared" si="1"/>
        <v>0</v>
      </c>
      <c r="O45" s="50">
        <v>0</v>
      </c>
      <c r="P45" s="50">
        <v>0</v>
      </c>
      <c r="Q45" s="50">
        <v>0</v>
      </c>
      <c r="R45" s="51">
        <v>0</v>
      </c>
      <c r="S45" s="52">
        <v>0</v>
      </c>
      <c r="T45" s="51">
        <v>0</v>
      </c>
    </row>
    <row r="46" spans="1:20" ht="20.100000000000001" customHeight="1" x14ac:dyDescent="0.25">
      <c r="A46" s="49" t="s">
        <v>110</v>
      </c>
      <c r="B46" s="49" t="s">
        <v>113</v>
      </c>
      <c r="C46" s="49" t="s">
        <v>85</v>
      </c>
      <c r="D46" s="49" t="s">
        <v>128</v>
      </c>
      <c r="E46" s="49" t="s">
        <v>131</v>
      </c>
      <c r="F46" s="50">
        <v>3.1</v>
      </c>
      <c r="G46" s="50">
        <v>0</v>
      </c>
      <c r="H46" s="50">
        <v>3.1</v>
      </c>
      <c r="I46" s="50">
        <v>0</v>
      </c>
      <c r="J46" s="51">
        <v>0</v>
      </c>
      <c r="K46" s="52">
        <v>0</v>
      </c>
      <c r="L46" s="50">
        <v>0</v>
      </c>
      <c r="M46" s="51">
        <v>0</v>
      </c>
      <c r="N46" s="52">
        <f t="shared" si="1"/>
        <v>0</v>
      </c>
      <c r="O46" s="50">
        <v>0</v>
      </c>
      <c r="P46" s="50">
        <v>0</v>
      </c>
      <c r="Q46" s="50">
        <v>0</v>
      </c>
      <c r="R46" s="51">
        <v>0</v>
      </c>
      <c r="S46" s="52">
        <v>0</v>
      </c>
      <c r="T46" s="51">
        <v>0</v>
      </c>
    </row>
    <row r="47" spans="1:20" ht="20.100000000000001" customHeight="1" x14ac:dyDescent="0.25">
      <c r="A47" s="49" t="s">
        <v>118</v>
      </c>
      <c r="B47" s="49" t="s">
        <v>85</v>
      </c>
      <c r="C47" s="49" t="s">
        <v>86</v>
      </c>
      <c r="D47" s="49" t="s">
        <v>128</v>
      </c>
      <c r="E47" s="49" t="s">
        <v>119</v>
      </c>
      <c r="F47" s="50">
        <v>4.5</v>
      </c>
      <c r="G47" s="50">
        <v>0</v>
      </c>
      <c r="H47" s="50">
        <v>4.5</v>
      </c>
      <c r="I47" s="50">
        <v>0</v>
      </c>
      <c r="J47" s="51">
        <v>0</v>
      </c>
      <c r="K47" s="52">
        <v>0</v>
      </c>
      <c r="L47" s="50">
        <v>0</v>
      </c>
      <c r="M47" s="51">
        <v>0</v>
      </c>
      <c r="N47" s="52">
        <f t="shared" si="1"/>
        <v>0</v>
      </c>
      <c r="O47" s="50">
        <v>0</v>
      </c>
      <c r="P47" s="50">
        <v>0</v>
      </c>
      <c r="Q47" s="50">
        <v>0</v>
      </c>
      <c r="R47" s="51">
        <v>0</v>
      </c>
      <c r="S47" s="52">
        <v>0</v>
      </c>
      <c r="T47" s="51">
        <v>0</v>
      </c>
    </row>
    <row r="48" spans="1:20" ht="20.100000000000001" customHeight="1" x14ac:dyDescent="0.25">
      <c r="A48" s="49" t="s">
        <v>38</v>
      </c>
      <c r="B48" s="49" t="s">
        <v>38</v>
      </c>
      <c r="C48" s="49" t="s">
        <v>38</v>
      </c>
      <c r="D48" s="49" t="s">
        <v>38</v>
      </c>
      <c r="E48" s="49" t="s">
        <v>132</v>
      </c>
      <c r="F48" s="50">
        <v>66.97</v>
      </c>
      <c r="G48" s="50">
        <v>0</v>
      </c>
      <c r="H48" s="50">
        <v>66.97</v>
      </c>
      <c r="I48" s="50">
        <v>0</v>
      </c>
      <c r="J48" s="51">
        <v>0</v>
      </c>
      <c r="K48" s="52">
        <v>0</v>
      </c>
      <c r="L48" s="50">
        <v>0</v>
      </c>
      <c r="M48" s="51">
        <v>0</v>
      </c>
      <c r="N48" s="52">
        <f t="shared" si="1"/>
        <v>0</v>
      </c>
      <c r="O48" s="50">
        <v>0</v>
      </c>
      <c r="P48" s="50">
        <v>0</v>
      </c>
      <c r="Q48" s="50">
        <v>0</v>
      </c>
      <c r="R48" s="51">
        <v>0</v>
      </c>
      <c r="S48" s="52">
        <v>0</v>
      </c>
      <c r="T48" s="51">
        <v>0</v>
      </c>
    </row>
    <row r="49" spans="1:20" ht="20.100000000000001" customHeight="1" x14ac:dyDescent="0.25">
      <c r="A49" s="49" t="s">
        <v>38</v>
      </c>
      <c r="B49" s="49" t="s">
        <v>38</v>
      </c>
      <c r="C49" s="49" t="s">
        <v>38</v>
      </c>
      <c r="D49" s="49" t="s">
        <v>38</v>
      </c>
      <c r="E49" s="49" t="s">
        <v>133</v>
      </c>
      <c r="F49" s="50">
        <v>66.97</v>
      </c>
      <c r="G49" s="50">
        <v>0</v>
      </c>
      <c r="H49" s="50">
        <v>66.97</v>
      </c>
      <c r="I49" s="50">
        <v>0</v>
      </c>
      <c r="J49" s="51">
        <v>0</v>
      </c>
      <c r="K49" s="52">
        <v>0</v>
      </c>
      <c r="L49" s="50">
        <v>0</v>
      </c>
      <c r="M49" s="51">
        <v>0</v>
      </c>
      <c r="N49" s="52">
        <f t="shared" si="1"/>
        <v>0</v>
      </c>
      <c r="O49" s="50">
        <v>0</v>
      </c>
      <c r="P49" s="50">
        <v>0</v>
      </c>
      <c r="Q49" s="50">
        <v>0</v>
      </c>
      <c r="R49" s="51">
        <v>0</v>
      </c>
      <c r="S49" s="52">
        <v>0</v>
      </c>
      <c r="T49" s="51">
        <v>0</v>
      </c>
    </row>
    <row r="50" spans="1:20" ht="20.100000000000001" customHeight="1" x14ac:dyDescent="0.25">
      <c r="A50" s="49" t="s">
        <v>84</v>
      </c>
      <c r="B50" s="49" t="s">
        <v>85</v>
      </c>
      <c r="C50" s="49" t="s">
        <v>86</v>
      </c>
      <c r="D50" s="49" t="s">
        <v>134</v>
      </c>
      <c r="E50" s="49" t="s">
        <v>88</v>
      </c>
      <c r="F50" s="50">
        <v>52.72</v>
      </c>
      <c r="G50" s="50">
        <v>0</v>
      </c>
      <c r="H50" s="50">
        <v>52.72</v>
      </c>
      <c r="I50" s="50">
        <v>0</v>
      </c>
      <c r="J50" s="51">
        <v>0</v>
      </c>
      <c r="K50" s="52">
        <v>0</v>
      </c>
      <c r="L50" s="50">
        <v>0</v>
      </c>
      <c r="M50" s="51">
        <v>0</v>
      </c>
      <c r="N50" s="52">
        <f t="shared" si="1"/>
        <v>0</v>
      </c>
      <c r="O50" s="50">
        <v>0</v>
      </c>
      <c r="P50" s="50">
        <v>0</v>
      </c>
      <c r="Q50" s="50">
        <v>0</v>
      </c>
      <c r="R50" s="51">
        <v>0</v>
      </c>
      <c r="S50" s="52">
        <v>0</v>
      </c>
      <c r="T50" s="51">
        <v>0</v>
      </c>
    </row>
    <row r="51" spans="1:20" ht="20.100000000000001" customHeight="1" x14ac:dyDescent="0.25">
      <c r="A51" s="49" t="s">
        <v>97</v>
      </c>
      <c r="B51" s="49" t="s">
        <v>98</v>
      </c>
      <c r="C51" s="49" t="s">
        <v>99</v>
      </c>
      <c r="D51" s="49" t="s">
        <v>134</v>
      </c>
      <c r="E51" s="49" t="s">
        <v>100</v>
      </c>
      <c r="F51" s="50">
        <v>0.3</v>
      </c>
      <c r="G51" s="50">
        <v>0</v>
      </c>
      <c r="H51" s="50">
        <v>0.3</v>
      </c>
      <c r="I51" s="50">
        <v>0</v>
      </c>
      <c r="J51" s="51">
        <v>0</v>
      </c>
      <c r="K51" s="52">
        <v>0</v>
      </c>
      <c r="L51" s="50">
        <v>0</v>
      </c>
      <c r="M51" s="51">
        <v>0</v>
      </c>
      <c r="N51" s="52">
        <f t="shared" si="1"/>
        <v>0</v>
      </c>
      <c r="O51" s="50">
        <v>0</v>
      </c>
      <c r="P51" s="50">
        <v>0</v>
      </c>
      <c r="Q51" s="50">
        <v>0</v>
      </c>
      <c r="R51" s="51">
        <v>0</v>
      </c>
      <c r="S51" s="52">
        <v>0</v>
      </c>
      <c r="T51" s="51">
        <v>0</v>
      </c>
    </row>
    <row r="52" spans="1:20" ht="20.100000000000001" customHeight="1" x14ac:dyDescent="0.25">
      <c r="A52" s="49" t="s">
        <v>103</v>
      </c>
      <c r="B52" s="49" t="s">
        <v>104</v>
      </c>
      <c r="C52" s="49" t="s">
        <v>104</v>
      </c>
      <c r="D52" s="49" t="s">
        <v>134</v>
      </c>
      <c r="E52" s="49" t="s">
        <v>106</v>
      </c>
      <c r="F52" s="50">
        <v>4.09</v>
      </c>
      <c r="G52" s="50">
        <v>0</v>
      </c>
      <c r="H52" s="50">
        <v>4.09</v>
      </c>
      <c r="I52" s="50">
        <v>0</v>
      </c>
      <c r="J52" s="51">
        <v>0</v>
      </c>
      <c r="K52" s="52">
        <v>0</v>
      </c>
      <c r="L52" s="50">
        <v>0</v>
      </c>
      <c r="M52" s="51">
        <v>0</v>
      </c>
      <c r="N52" s="52">
        <f t="shared" si="1"/>
        <v>0</v>
      </c>
      <c r="O52" s="50">
        <v>0</v>
      </c>
      <c r="P52" s="50">
        <v>0</v>
      </c>
      <c r="Q52" s="50">
        <v>0</v>
      </c>
      <c r="R52" s="51">
        <v>0</v>
      </c>
      <c r="S52" s="52">
        <v>0</v>
      </c>
      <c r="T52" s="51">
        <v>0</v>
      </c>
    </row>
    <row r="53" spans="1:20" ht="20.100000000000001" customHeight="1" x14ac:dyDescent="0.25">
      <c r="A53" s="49" t="s">
        <v>110</v>
      </c>
      <c r="B53" s="49" t="s">
        <v>113</v>
      </c>
      <c r="C53" s="49" t="s">
        <v>86</v>
      </c>
      <c r="D53" s="49" t="s">
        <v>134</v>
      </c>
      <c r="E53" s="49" t="s">
        <v>114</v>
      </c>
      <c r="F53" s="50">
        <v>3.35</v>
      </c>
      <c r="G53" s="50">
        <v>0</v>
      </c>
      <c r="H53" s="50">
        <v>3.35</v>
      </c>
      <c r="I53" s="50">
        <v>0</v>
      </c>
      <c r="J53" s="51">
        <v>0</v>
      </c>
      <c r="K53" s="52">
        <v>0</v>
      </c>
      <c r="L53" s="50">
        <v>0</v>
      </c>
      <c r="M53" s="51">
        <v>0</v>
      </c>
      <c r="N53" s="52">
        <f t="shared" si="1"/>
        <v>0</v>
      </c>
      <c r="O53" s="50">
        <v>0</v>
      </c>
      <c r="P53" s="50">
        <v>0</v>
      </c>
      <c r="Q53" s="50">
        <v>0</v>
      </c>
      <c r="R53" s="51">
        <v>0</v>
      </c>
      <c r="S53" s="52">
        <v>0</v>
      </c>
      <c r="T53" s="51">
        <v>0</v>
      </c>
    </row>
    <row r="54" spans="1:20" ht="20.100000000000001" customHeight="1" x14ac:dyDescent="0.25">
      <c r="A54" s="49" t="s">
        <v>110</v>
      </c>
      <c r="B54" s="49" t="s">
        <v>113</v>
      </c>
      <c r="C54" s="49" t="s">
        <v>99</v>
      </c>
      <c r="D54" s="49" t="s">
        <v>134</v>
      </c>
      <c r="E54" s="49" t="s">
        <v>115</v>
      </c>
      <c r="F54" s="50">
        <v>0.37</v>
      </c>
      <c r="G54" s="50">
        <v>0</v>
      </c>
      <c r="H54" s="50">
        <v>0.37</v>
      </c>
      <c r="I54" s="50">
        <v>0</v>
      </c>
      <c r="J54" s="51">
        <v>0</v>
      </c>
      <c r="K54" s="52">
        <v>0</v>
      </c>
      <c r="L54" s="50">
        <v>0</v>
      </c>
      <c r="M54" s="51">
        <v>0</v>
      </c>
      <c r="N54" s="52">
        <f t="shared" si="1"/>
        <v>0</v>
      </c>
      <c r="O54" s="50">
        <v>0</v>
      </c>
      <c r="P54" s="50">
        <v>0</v>
      </c>
      <c r="Q54" s="50">
        <v>0</v>
      </c>
      <c r="R54" s="51">
        <v>0</v>
      </c>
      <c r="S54" s="52">
        <v>0</v>
      </c>
      <c r="T54" s="51">
        <v>0</v>
      </c>
    </row>
    <row r="55" spans="1:20" ht="20.100000000000001" customHeight="1" x14ac:dyDescent="0.25">
      <c r="A55" s="49" t="s">
        <v>118</v>
      </c>
      <c r="B55" s="49" t="s">
        <v>85</v>
      </c>
      <c r="C55" s="49" t="s">
        <v>86</v>
      </c>
      <c r="D55" s="49" t="s">
        <v>134</v>
      </c>
      <c r="E55" s="49" t="s">
        <v>119</v>
      </c>
      <c r="F55" s="50">
        <v>3.97</v>
      </c>
      <c r="G55" s="50">
        <v>0</v>
      </c>
      <c r="H55" s="50">
        <v>3.97</v>
      </c>
      <c r="I55" s="50">
        <v>0</v>
      </c>
      <c r="J55" s="51">
        <v>0</v>
      </c>
      <c r="K55" s="52">
        <v>0</v>
      </c>
      <c r="L55" s="50">
        <v>0</v>
      </c>
      <c r="M55" s="51">
        <v>0</v>
      </c>
      <c r="N55" s="52">
        <f t="shared" si="1"/>
        <v>0</v>
      </c>
      <c r="O55" s="50">
        <v>0</v>
      </c>
      <c r="P55" s="50">
        <v>0</v>
      </c>
      <c r="Q55" s="50">
        <v>0</v>
      </c>
      <c r="R55" s="51">
        <v>0</v>
      </c>
      <c r="S55" s="52">
        <v>0</v>
      </c>
      <c r="T55" s="51">
        <v>0</v>
      </c>
    </row>
    <row r="56" spans="1:20" ht="20.100000000000001" customHeight="1" x14ac:dyDescent="0.25">
      <c r="A56" s="49" t="s">
        <v>118</v>
      </c>
      <c r="B56" s="49" t="s">
        <v>85</v>
      </c>
      <c r="C56" s="49" t="s">
        <v>99</v>
      </c>
      <c r="D56" s="49" t="s">
        <v>134</v>
      </c>
      <c r="E56" s="49" t="s">
        <v>120</v>
      </c>
      <c r="F56" s="50">
        <v>2.17</v>
      </c>
      <c r="G56" s="50">
        <v>0</v>
      </c>
      <c r="H56" s="50">
        <v>2.17</v>
      </c>
      <c r="I56" s="50">
        <v>0</v>
      </c>
      <c r="J56" s="51">
        <v>0</v>
      </c>
      <c r="K56" s="52">
        <v>0</v>
      </c>
      <c r="L56" s="50">
        <v>0</v>
      </c>
      <c r="M56" s="51">
        <v>0</v>
      </c>
      <c r="N56" s="52">
        <f t="shared" si="1"/>
        <v>0</v>
      </c>
      <c r="O56" s="50">
        <v>0</v>
      </c>
      <c r="P56" s="50">
        <v>0</v>
      </c>
      <c r="Q56" s="50">
        <v>0</v>
      </c>
      <c r="R56" s="51">
        <v>0</v>
      </c>
      <c r="S56" s="52">
        <v>0</v>
      </c>
      <c r="T56" s="51">
        <v>0</v>
      </c>
    </row>
    <row r="57" spans="1:20" ht="20.100000000000001" customHeight="1" x14ac:dyDescent="0.25">
      <c r="A57" s="49" t="s">
        <v>38</v>
      </c>
      <c r="B57" s="49" t="s">
        <v>38</v>
      </c>
      <c r="C57" s="49" t="s">
        <v>38</v>
      </c>
      <c r="D57" s="49" t="s">
        <v>38</v>
      </c>
      <c r="E57" s="49" t="s">
        <v>135</v>
      </c>
      <c r="F57" s="50">
        <v>631.19000000000005</v>
      </c>
      <c r="G57" s="50">
        <v>0</v>
      </c>
      <c r="H57" s="50">
        <v>631.19000000000005</v>
      </c>
      <c r="I57" s="50">
        <v>0</v>
      </c>
      <c r="J57" s="51">
        <v>0</v>
      </c>
      <c r="K57" s="52">
        <v>0</v>
      </c>
      <c r="L57" s="50">
        <v>0</v>
      </c>
      <c r="M57" s="51">
        <v>0</v>
      </c>
      <c r="N57" s="52">
        <f t="shared" si="1"/>
        <v>0</v>
      </c>
      <c r="O57" s="50">
        <v>0</v>
      </c>
      <c r="P57" s="50">
        <v>0</v>
      </c>
      <c r="Q57" s="50">
        <v>0</v>
      </c>
      <c r="R57" s="51">
        <v>0</v>
      </c>
      <c r="S57" s="52">
        <v>0</v>
      </c>
      <c r="T57" s="51">
        <v>0</v>
      </c>
    </row>
    <row r="58" spans="1:20" ht="20.100000000000001" customHeight="1" x14ac:dyDescent="0.25">
      <c r="A58" s="49" t="s">
        <v>38</v>
      </c>
      <c r="B58" s="49" t="s">
        <v>38</v>
      </c>
      <c r="C58" s="49" t="s">
        <v>38</v>
      </c>
      <c r="D58" s="49" t="s">
        <v>38</v>
      </c>
      <c r="E58" s="49" t="s">
        <v>136</v>
      </c>
      <c r="F58" s="50">
        <v>631.19000000000005</v>
      </c>
      <c r="G58" s="50">
        <v>0</v>
      </c>
      <c r="H58" s="50">
        <v>631.19000000000005</v>
      </c>
      <c r="I58" s="50">
        <v>0</v>
      </c>
      <c r="J58" s="51">
        <v>0</v>
      </c>
      <c r="K58" s="52">
        <v>0</v>
      </c>
      <c r="L58" s="50">
        <v>0</v>
      </c>
      <c r="M58" s="51">
        <v>0</v>
      </c>
      <c r="N58" s="52">
        <f t="shared" si="1"/>
        <v>0</v>
      </c>
      <c r="O58" s="50">
        <v>0</v>
      </c>
      <c r="P58" s="50">
        <v>0</v>
      </c>
      <c r="Q58" s="50">
        <v>0</v>
      </c>
      <c r="R58" s="51">
        <v>0</v>
      </c>
      <c r="S58" s="52">
        <v>0</v>
      </c>
      <c r="T58" s="51">
        <v>0</v>
      </c>
    </row>
    <row r="59" spans="1:20" ht="20.100000000000001" customHeight="1" x14ac:dyDescent="0.25">
      <c r="A59" s="49" t="s">
        <v>84</v>
      </c>
      <c r="B59" s="49" t="s">
        <v>85</v>
      </c>
      <c r="C59" s="49" t="s">
        <v>99</v>
      </c>
      <c r="D59" s="49" t="s">
        <v>137</v>
      </c>
      <c r="E59" s="49" t="s">
        <v>138</v>
      </c>
      <c r="F59" s="50">
        <v>404.86</v>
      </c>
      <c r="G59" s="50">
        <v>0</v>
      </c>
      <c r="H59" s="50">
        <v>404.86</v>
      </c>
      <c r="I59" s="50">
        <v>0</v>
      </c>
      <c r="J59" s="51">
        <v>0</v>
      </c>
      <c r="K59" s="52">
        <v>0</v>
      </c>
      <c r="L59" s="50">
        <v>0</v>
      </c>
      <c r="M59" s="51">
        <v>0</v>
      </c>
      <c r="N59" s="52">
        <f t="shared" si="1"/>
        <v>0</v>
      </c>
      <c r="O59" s="50">
        <v>0</v>
      </c>
      <c r="P59" s="50">
        <v>0</v>
      </c>
      <c r="Q59" s="50">
        <v>0</v>
      </c>
      <c r="R59" s="51">
        <v>0</v>
      </c>
      <c r="S59" s="52">
        <v>0</v>
      </c>
      <c r="T59" s="51">
        <v>0</v>
      </c>
    </row>
    <row r="60" spans="1:20" ht="20.100000000000001" customHeight="1" x14ac:dyDescent="0.25">
      <c r="A60" s="49" t="s">
        <v>84</v>
      </c>
      <c r="B60" s="49" t="s">
        <v>99</v>
      </c>
      <c r="C60" s="49" t="s">
        <v>99</v>
      </c>
      <c r="D60" s="49" t="s">
        <v>137</v>
      </c>
      <c r="E60" s="49" t="s">
        <v>138</v>
      </c>
      <c r="F60" s="50">
        <v>22</v>
      </c>
      <c r="G60" s="50">
        <v>0</v>
      </c>
      <c r="H60" s="50">
        <v>22</v>
      </c>
      <c r="I60" s="50">
        <v>0</v>
      </c>
      <c r="J60" s="51">
        <v>0</v>
      </c>
      <c r="K60" s="52">
        <v>0</v>
      </c>
      <c r="L60" s="50">
        <v>0</v>
      </c>
      <c r="M60" s="51">
        <v>0</v>
      </c>
      <c r="N60" s="52">
        <f t="shared" si="1"/>
        <v>0</v>
      </c>
      <c r="O60" s="50">
        <v>0</v>
      </c>
      <c r="P60" s="50">
        <v>0</v>
      </c>
      <c r="Q60" s="50">
        <v>0</v>
      </c>
      <c r="R60" s="51">
        <v>0</v>
      </c>
      <c r="S60" s="52">
        <v>0</v>
      </c>
      <c r="T60" s="51">
        <v>0</v>
      </c>
    </row>
    <row r="61" spans="1:20" ht="20.100000000000001" customHeight="1" x14ac:dyDescent="0.25">
      <c r="A61" s="49" t="s">
        <v>103</v>
      </c>
      <c r="B61" s="49" t="s">
        <v>104</v>
      </c>
      <c r="C61" s="49" t="s">
        <v>85</v>
      </c>
      <c r="D61" s="49" t="s">
        <v>137</v>
      </c>
      <c r="E61" s="49" t="s">
        <v>139</v>
      </c>
      <c r="F61" s="50">
        <v>0.57999999999999996</v>
      </c>
      <c r="G61" s="50">
        <v>0</v>
      </c>
      <c r="H61" s="50">
        <v>0.57999999999999996</v>
      </c>
      <c r="I61" s="50">
        <v>0</v>
      </c>
      <c r="J61" s="51">
        <v>0</v>
      </c>
      <c r="K61" s="52">
        <v>0</v>
      </c>
      <c r="L61" s="50">
        <v>0</v>
      </c>
      <c r="M61" s="51">
        <v>0</v>
      </c>
      <c r="N61" s="52">
        <f t="shared" si="1"/>
        <v>0</v>
      </c>
      <c r="O61" s="50">
        <v>0</v>
      </c>
      <c r="P61" s="50">
        <v>0</v>
      </c>
      <c r="Q61" s="50">
        <v>0</v>
      </c>
      <c r="R61" s="51">
        <v>0</v>
      </c>
      <c r="S61" s="52">
        <v>0</v>
      </c>
      <c r="T61" s="51">
        <v>0</v>
      </c>
    </row>
    <row r="62" spans="1:20" ht="20.100000000000001" customHeight="1" x14ac:dyDescent="0.25">
      <c r="A62" s="49" t="s">
        <v>103</v>
      </c>
      <c r="B62" s="49" t="s">
        <v>104</v>
      </c>
      <c r="C62" s="49" t="s">
        <v>104</v>
      </c>
      <c r="D62" s="49" t="s">
        <v>137</v>
      </c>
      <c r="E62" s="49" t="s">
        <v>106</v>
      </c>
      <c r="F62" s="50">
        <v>53.71</v>
      </c>
      <c r="G62" s="50">
        <v>0</v>
      </c>
      <c r="H62" s="50">
        <v>53.71</v>
      </c>
      <c r="I62" s="50">
        <v>0</v>
      </c>
      <c r="J62" s="51">
        <v>0</v>
      </c>
      <c r="K62" s="52">
        <v>0</v>
      </c>
      <c r="L62" s="50">
        <v>0</v>
      </c>
      <c r="M62" s="51">
        <v>0</v>
      </c>
      <c r="N62" s="52">
        <f t="shared" si="1"/>
        <v>0</v>
      </c>
      <c r="O62" s="50">
        <v>0</v>
      </c>
      <c r="P62" s="50">
        <v>0</v>
      </c>
      <c r="Q62" s="50">
        <v>0</v>
      </c>
      <c r="R62" s="51">
        <v>0</v>
      </c>
      <c r="S62" s="52">
        <v>0</v>
      </c>
      <c r="T62" s="51">
        <v>0</v>
      </c>
    </row>
    <row r="63" spans="1:20" ht="20.100000000000001" customHeight="1" x14ac:dyDescent="0.25">
      <c r="A63" s="49" t="s">
        <v>110</v>
      </c>
      <c r="B63" s="49" t="s">
        <v>113</v>
      </c>
      <c r="C63" s="49" t="s">
        <v>85</v>
      </c>
      <c r="D63" s="49" t="s">
        <v>137</v>
      </c>
      <c r="E63" s="49" t="s">
        <v>131</v>
      </c>
      <c r="F63" s="50">
        <v>44.75</v>
      </c>
      <c r="G63" s="50">
        <v>0</v>
      </c>
      <c r="H63" s="50">
        <v>44.75</v>
      </c>
      <c r="I63" s="50">
        <v>0</v>
      </c>
      <c r="J63" s="51">
        <v>0</v>
      </c>
      <c r="K63" s="52">
        <v>0</v>
      </c>
      <c r="L63" s="50">
        <v>0</v>
      </c>
      <c r="M63" s="51">
        <v>0</v>
      </c>
      <c r="N63" s="52">
        <f t="shared" si="1"/>
        <v>0</v>
      </c>
      <c r="O63" s="50">
        <v>0</v>
      </c>
      <c r="P63" s="50">
        <v>0</v>
      </c>
      <c r="Q63" s="50">
        <v>0</v>
      </c>
      <c r="R63" s="51">
        <v>0</v>
      </c>
      <c r="S63" s="52">
        <v>0</v>
      </c>
      <c r="T63" s="51">
        <v>0</v>
      </c>
    </row>
    <row r="64" spans="1:20" ht="20.100000000000001" customHeight="1" x14ac:dyDescent="0.25">
      <c r="A64" s="49" t="s">
        <v>118</v>
      </c>
      <c r="B64" s="49" t="s">
        <v>85</v>
      </c>
      <c r="C64" s="49" t="s">
        <v>86</v>
      </c>
      <c r="D64" s="49" t="s">
        <v>137</v>
      </c>
      <c r="E64" s="49" t="s">
        <v>119</v>
      </c>
      <c r="F64" s="50">
        <v>57.12</v>
      </c>
      <c r="G64" s="50">
        <v>0</v>
      </c>
      <c r="H64" s="50">
        <v>57.12</v>
      </c>
      <c r="I64" s="50">
        <v>0</v>
      </c>
      <c r="J64" s="51">
        <v>0</v>
      </c>
      <c r="K64" s="52">
        <v>0</v>
      </c>
      <c r="L64" s="50">
        <v>0</v>
      </c>
      <c r="M64" s="51">
        <v>0</v>
      </c>
      <c r="N64" s="52">
        <f t="shared" si="1"/>
        <v>0</v>
      </c>
      <c r="O64" s="50">
        <v>0</v>
      </c>
      <c r="P64" s="50">
        <v>0</v>
      </c>
      <c r="Q64" s="50">
        <v>0</v>
      </c>
      <c r="R64" s="51">
        <v>0</v>
      </c>
      <c r="S64" s="52">
        <v>0</v>
      </c>
      <c r="T64" s="51">
        <v>0</v>
      </c>
    </row>
    <row r="65" spans="1:20" ht="20.100000000000001" customHeight="1" x14ac:dyDescent="0.25">
      <c r="A65" s="49" t="s">
        <v>118</v>
      </c>
      <c r="B65" s="49" t="s">
        <v>85</v>
      </c>
      <c r="C65" s="49" t="s">
        <v>99</v>
      </c>
      <c r="D65" s="49" t="s">
        <v>137</v>
      </c>
      <c r="E65" s="49" t="s">
        <v>120</v>
      </c>
      <c r="F65" s="50">
        <v>48.17</v>
      </c>
      <c r="G65" s="50">
        <v>0</v>
      </c>
      <c r="H65" s="50">
        <v>48.17</v>
      </c>
      <c r="I65" s="50">
        <v>0</v>
      </c>
      <c r="J65" s="51">
        <v>0</v>
      </c>
      <c r="K65" s="52">
        <v>0</v>
      </c>
      <c r="L65" s="50">
        <v>0</v>
      </c>
      <c r="M65" s="51">
        <v>0</v>
      </c>
      <c r="N65" s="52">
        <f t="shared" si="1"/>
        <v>0</v>
      </c>
      <c r="O65" s="50">
        <v>0</v>
      </c>
      <c r="P65" s="50">
        <v>0</v>
      </c>
      <c r="Q65" s="50">
        <v>0</v>
      </c>
      <c r="R65" s="51">
        <v>0</v>
      </c>
      <c r="S65" s="52">
        <v>0</v>
      </c>
      <c r="T65" s="51">
        <v>0</v>
      </c>
    </row>
    <row r="66" spans="1:20" ht="20.100000000000001" customHeight="1" x14ac:dyDescent="0.25">
      <c r="A66" s="49" t="s">
        <v>38</v>
      </c>
      <c r="B66" s="49" t="s">
        <v>38</v>
      </c>
      <c r="C66" s="49" t="s">
        <v>38</v>
      </c>
      <c r="D66" s="49" t="s">
        <v>38</v>
      </c>
      <c r="E66" s="49" t="s">
        <v>140</v>
      </c>
      <c r="F66" s="50">
        <v>528.33000000000004</v>
      </c>
      <c r="G66" s="50">
        <v>0</v>
      </c>
      <c r="H66" s="50">
        <v>528.33000000000004</v>
      </c>
      <c r="I66" s="50">
        <v>0</v>
      </c>
      <c r="J66" s="51">
        <v>0</v>
      </c>
      <c r="K66" s="52">
        <v>0</v>
      </c>
      <c r="L66" s="50">
        <v>0</v>
      </c>
      <c r="M66" s="51">
        <v>0</v>
      </c>
      <c r="N66" s="52">
        <f t="shared" si="1"/>
        <v>0</v>
      </c>
      <c r="O66" s="50">
        <v>0</v>
      </c>
      <c r="P66" s="50">
        <v>0</v>
      </c>
      <c r="Q66" s="50">
        <v>0</v>
      </c>
      <c r="R66" s="51">
        <v>0</v>
      </c>
      <c r="S66" s="52">
        <v>0</v>
      </c>
      <c r="T66" s="51">
        <v>0</v>
      </c>
    </row>
    <row r="67" spans="1:20" ht="20.100000000000001" customHeight="1" x14ac:dyDescent="0.25">
      <c r="A67" s="49" t="s">
        <v>38</v>
      </c>
      <c r="B67" s="49" t="s">
        <v>38</v>
      </c>
      <c r="C67" s="49" t="s">
        <v>38</v>
      </c>
      <c r="D67" s="49" t="s">
        <v>38</v>
      </c>
      <c r="E67" s="49" t="s">
        <v>141</v>
      </c>
      <c r="F67" s="50">
        <v>158.19</v>
      </c>
      <c r="G67" s="50">
        <v>0</v>
      </c>
      <c r="H67" s="50">
        <v>158.19</v>
      </c>
      <c r="I67" s="50">
        <v>0</v>
      </c>
      <c r="J67" s="51">
        <v>0</v>
      </c>
      <c r="K67" s="52">
        <v>0</v>
      </c>
      <c r="L67" s="50">
        <v>0</v>
      </c>
      <c r="M67" s="51">
        <v>0</v>
      </c>
      <c r="N67" s="52">
        <f t="shared" ref="N67:N98" si="2">SUM(O67:R67)</f>
        <v>0</v>
      </c>
      <c r="O67" s="50">
        <v>0</v>
      </c>
      <c r="P67" s="50">
        <v>0</v>
      </c>
      <c r="Q67" s="50">
        <v>0</v>
      </c>
      <c r="R67" s="51">
        <v>0</v>
      </c>
      <c r="S67" s="52">
        <v>0</v>
      </c>
      <c r="T67" s="51">
        <v>0</v>
      </c>
    </row>
    <row r="68" spans="1:20" ht="20.100000000000001" customHeight="1" x14ac:dyDescent="0.25">
      <c r="A68" s="49" t="s">
        <v>84</v>
      </c>
      <c r="B68" s="49" t="s">
        <v>85</v>
      </c>
      <c r="C68" s="49" t="s">
        <v>125</v>
      </c>
      <c r="D68" s="49" t="s">
        <v>142</v>
      </c>
      <c r="E68" s="49" t="s">
        <v>126</v>
      </c>
      <c r="F68" s="50">
        <v>107.59</v>
      </c>
      <c r="G68" s="50">
        <v>0</v>
      </c>
      <c r="H68" s="50">
        <v>107.59</v>
      </c>
      <c r="I68" s="50">
        <v>0</v>
      </c>
      <c r="J68" s="51">
        <v>0</v>
      </c>
      <c r="K68" s="52">
        <v>0</v>
      </c>
      <c r="L68" s="50">
        <v>0</v>
      </c>
      <c r="M68" s="51">
        <v>0</v>
      </c>
      <c r="N68" s="52">
        <f t="shared" si="2"/>
        <v>0</v>
      </c>
      <c r="O68" s="50">
        <v>0</v>
      </c>
      <c r="P68" s="50">
        <v>0</v>
      </c>
      <c r="Q68" s="50">
        <v>0</v>
      </c>
      <c r="R68" s="51">
        <v>0</v>
      </c>
      <c r="S68" s="52">
        <v>0</v>
      </c>
      <c r="T68" s="51">
        <v>0</v>
      </c>
    </row>
    <row r="69" spans="1:20" ht="20.100000000000001" customHeight="1" x14ac:dyDescent="0.25">
      <c r="A69" s="49" t="s">
        <v>103</v>
      </c>
      <c r="B69" s="49" t="s">
        <v>104</v>
      </c>
      <c r="C69" s="49" t="s">
        <v>104</v>
      </c>
      <c r="D69" s="49" t="s">
        <v>142</v>
      </c>
      <c r="E69" s="49" t="s">
        <v>106</v>
      </c>
      <c r="F69" s="50">
        <v>16</v>
      </c>
      <c r="G69" s="50">
        <v>0</v>
      </c>
      <c r="H69" s="50">
        <v>16</v>
      </c>
      <c r="I69" s="50">
        <v>0</v>
      </c>
      <c r="J69" s="51">
        <v>0</v>
      </c>
      <c r="K69" s="52">
        <v>0</v>
      </c>
      <c r="L69" s="50">
        <v>0</v>
      </c>
      <c r="M69" s="51">
        <v>0</v>
      </c>
      <c r="N69" s="52">
        <f t="shared" si="2"/>
        <v>0</v>
      </c>
      <c r="O69" s="50">
        <v>0</v>
      </c>
      <c r="P69" s="50">
        <v>0</v>
      </c>
      <c r="Q69" s="50">
        <v>0</v>
      </c>
      <c r="R69" s="51">
        <v>0</v>
      </c>
      <c r="S69" s="52">
        <v>0</v>
      </c>
      <c r="T69" s="51">
        <v>0</v>
      </c>
    </row>
    <row r="70" spans="1:20" ht="20.100000000000001" customHeight="1" x14ac:dyDescent="0.25">
      <c r="A70" s="49" t="s">
        <v>103</v>
      </c>
      <c r="B70" s="49" t="s">
        <v>104</v>
      </c>
      <c r="C70" s="49" t="s">
        <v>129</v>
      </c>
      <c r="D70" s="49" t="s">
        <v>142</v>
      </c>
      <c r="E70" s="49" t="s">
        <v>130</v>
      </c>
      <c r="F70" s="50">
        <v>9.6</v>
      </c>
      <c r="G70" s="50">
        <v>0</v>
      </c>
      <c r="H70" s="50">
        <v>9.6</v>
      </c>
      <c r="I70" s="50">
        <v>0</v>
      </c>
      <c r="J70" s="51">
        <v>0</v>
      </c>
      <c r="K70" s="52">
        <v>0</v>
      </c>
      <c r="L70" s="50">
        <v>0</v>
      </c>
      <c r="M70" s="51">
        <v>0</v>
      </c>
      <c r="N70" s="52">
        <f t="shared" si="2"/>
        <v>0</v>
      </c>
      <c r="O70" s="50">
        <v>0</v>
      </c>
      <c r="P70" s="50">
        <v>0</v>
      </c>
      <c r="Q70" s="50">
        <v>0</v>
      </c>
      <c r="R70" s="51">
        <v>0</v>
      </c>
      <c r="S70" s="52">
        <v>0</v>
      </c>
      <c r="T70" s="51">
        <v>0</v>
      </c>
    </row>
    <row r="71" spans="1:20" ht="20.100000000000001" customHeight="1" x14ac:dyDescent="0.25">
      <c r="A71" s="49" t="s">
        <v>110</v>
      </c>
      <c r="B71" s="49" t="s">
        <v>113</v>
      </c>
      <c r="C71" s="49" t="s">
        <v>85</v>
      </c>
      <c r="D71" s="49" t="s">
        <v>142</v>
      </c>
      <c r="E71" s="49" t="s">
        <v>131</v>
      </c>
      <c r="F71" s="50">
        <v>12</v>
      </c>
      <c r="G71" s="50">
        <v>0</v>
      </c>
      <c r="H71" s="50">
        <v>12</v>
      </c>
      <c r="I71" s="50">
        <v>0</v>
      </c>
      <c r="J71" s="51">
        <v>0</v>
      </c>
      <c r="K71" s="52">
        <v>0</v>
      </c>
      <c r="L71" s="50">
        <v>0</v>
      </c>
      <c r="M71" s="51">
        <v>0</v>
      </c>
      <c r="N71" s="52">
        <f t="shared" si="2"/>
        <v>0</v>
      </c>
      <c r="O71" s="50">
        <v>0</v>
      </c>
      <c r="P71" s="50">
        <v>0</v>
      </c>
      <c r="Q71" s="50">
        <v>0</v>
      </c>
      <c r="R71" s="51">
        <v>0</v>
      </c>
      <c r="S71" s="52">
        <v>0</v>
      </c>
      <c r="T71" s="51">
        <v>0</v>
      </c>
    </row>
    <row r="72" spans="1:20" ht="20.100000000000001" customHeight="1" x14ac:dyDescent="0.25">
      <c r="A72" s="49" t="s">
        <v>118</v>
      </c>
      <c r="B72" s="49" t="s">
        <v>85</v>
      </c>
      <c r="C72" s="49" t="s">
        <v>86</v>
      </c>
      <c r="D72" s="49" t="s">
        <v>142</v>
      </c>
      <c r="E72" s="49" t="s">
        <v>119</v>
      </c>
      <c r="F72" s="50">
        <v>13</v>
      </c>
      <c r="G72" s="50">
        <v>0</v>
      </c>
      <c r="H72" s="50">
        <v>13</v>
      </c>
      <c r="I72" s="50">
        <v>0</v>
      </c>
      <c r="J72" s="51">
        <v>0</v>
      </c>
      <c r="K72" s="52">
        <v>0</v>
      </c>
      <c r="L72" s="50">
        <v>0</v>
      </c>
      <c r="M72" s="51">
        <v>0</v>
      </c>
      <c r="N72" s="52">
        <f t="shared" si="2"/>
        <v>0</v>
      </c>
      <c r="O72" s="50">
        <v>0</v>
      </c>
      <c r="P72" s="50">
        <v>0</v>
      </c>
      <c r="Q72" s="50">
        <v>0</v>
      </c>
      <c r="R72" s="51">
        <v>0</v>
      </c>
      <c r="S72" s="52">
        <v>0</v>
      </c>
      <c r="T72" s="51">
        <v>0</v>
      </c>
    </row>
    <row r="73" spans="1:20" ht="20.100000000000001" customHeight="1" x14ac:dyDescent="0.25">
      <c r="A73" s="49" t="s">
        <v>38</v>
      </c>
      <c r="B73" s="49" t="s">
        <v>38</v>
      </c>
      <c r="C73" s="49" t="s">
        <v>38</v>
      </c>
      <c r="D73" s="49" t="s">
        <v>38</v>
      </c>
      <c r="E73" s="49" t="s">
        <v>143</v>
      </c>
      <c r="F73" s="50">
        <v>231.3</v>
      </c>
      <c r="G73" s="50">
        <v>0</v>
      </c>
      <c r="H73" s="50">
        <v>231.3</v>
      </c>
      <c r="I73" s="50">
        <v>0</v>
      </c>
      <c r="J73" s="51">
        <v>0</v>
      </c>
      <c r="K73" s="52">
        <v>0</v>
      </c>
      <c r="L73" s="50">
        <v>0</v>
      </c>
      <c r="M73" s="51">
        <v>0</v>
      </c>
      <c r="N73" s="52">
        <f t="shared" si="2"/>
        <v>0</v>
      </c>
      <c r="O73" s="50">
        <v>0</v>
      </c>
      <c r="P73" s="50">
        <v>0</v>
      </c>
      <c r="Q73" s="50">
        <v>0</v>
      </c>
      <c r="R73" s="51">
        <v>0</v>
      </c>
      <c r="S73" s="52">
        <v>0</v>
      </c>
      <c r="T73" s="51">
        <v>0</v>
      </c>
    </row>
    <row r="74" spans="1:20" ht="20.100000000000001" customHeight="1" x14ac:dyDescent="0.25">
      <c r="A74" s="49" t="s">
        <v>84</v>
      </c>
      <c r="B74" s="49" t="s">
        <v>85</v>
      </c>
      <c r="C74" s="49" t="s">
        <v>125</v>
      </c>
      <c r="D74" s="49" t="s">
        <v>144</v>
      </c>
      <c r="E74" s="49" t="s">
        <v>126</v>
      </c>
      <c r="F74" s="50">
        <v>157.66</v>
      </c>
      <c r="G74" s="50">
        <v>0</v>
      </c>
      <c r="H74" s="50">
        <v>157.66</v>
      </c>
      <c r="I74" s="50">
        <v>0</v>
      </c>
      <c r="J74" s="51">
        <v>0</v>
      </c>
      <c r="K74" s="52">
        <v>0</v>
      </c>
      <c r="L74" s="50">
        <v>0</v>
      </c>
      <c r="M74" s="51">
        <v>0</v>
      </c>
      <c r="N74" s="52">
        <f t="shared" si="2"/>
        <v>0</v>
      </c>
      <c r="O74" s="50">
        <v>0</v>
      </c>
      <c r="P74" s="50">
        <v>0</v>
      </c>
      <c r="Q74" s="50">
        <v>0</v>
      </c>
      <c r="R74" s="51">
        <v>0</v>
      </c>
      <c r="S74" s="52">
        <v>0</v>
      </c>
      <c r="T74" s="51">
        <v>0</v>
      </c>
    </row>
    <row r="75" spans="1:20" ht="20.100000000000001" customHeight="1" x14ac:dyDescent="0.25">
      <c r="A75" s="49" t="s">
        <v>103</v>
      </c>
      <c r="B75" s="49" t="s">
        <v>104</v>
      </c>
      <c r="C75" s="49" t="s">
        <v>104</v>
      </c>
      <c r="D75" s="49" t="s">
        <v>144</v>
      </c>
      <c r="E75" s="49" t="s">
        <v>106</v>
      </c>
      <c r="F75" s="50">
        <v>19.100000000000001</v>
      </c>
      <c r="G75" s="50">
        <v>0</v>
      </c>
      <c r="H75" s="50">
        <v>19.100000000000001</v>
      </c>
      <c r="I75" s="50">
        <v>0</v>
      </c>
      <c r="J75" s="51">
        <v>0</v>
      </c>
      <c r="K75" s="52">
        <v>0</v>
      </c>
      <c r="L75" s="50">
        <v>0</v>
      </c>
      <c r="M75" s="51">
        <v>0</v>
      </c>
      <c r="N75" s="52">
        <f t="shared" si="2"/>
        <v>0</v>
      </c>
      <c r="O75" s="50">
        <v>0</v>
      </c>
      <c r="P75" s="50">
        <v>0</v>
      </c>
      <c r="Q75" s="50">
        <v>0</v>
      </c>
      <c r="R75" s="51">
        <v>0</v>
      </c>
      <c r="S75" s="52">
        <v>0</v>
      </c>
      <c r="T75" s="51">
        <v>0</v>
      </c>
    </row>
    <row r="76" spans="1:20" ht="20.100000000000001" customHeight="1" x14ac:dyDescent="0.25">
      <c r="A76" s="49" t="s">
        <v>103</v>
      </c>
      <c r="B76" s="49" t="s">
        <v>104</v>
      </c>
      <c r="C76" s="49" t="s">
        <v>129</v>
      </c>
      <c r="D76" s="49" t="s">
        <v>144</v>
      </c>
      <c r="E76" s="49" t="s">
        <v>130</v>
      </c>
      <c r="F76" s="50">
        <v>9.5</v>
      </c>
      <c r="G76" s="50">
        <v>0</v>
      </c>
      <c r="H76" s="50">
        <v>9.5</v>
      </c>
      <c r="I76" s="50">
        <v>0</v>
      </c>
      <c r="J76" s="51">
        <v>0</v>
      </c>
      <c r="K76" s="52">
        <v>0</v>
      </c>
      <c r="L76" s="50">
        <v>0</v>
      </c>
      <c r="M76" s="51">
        <v>0</v>
      </c>
      <c r="N76" s="52">
        <f t="shared" si="2"/>
        <v>0</v>
      </c>
      <c r="O76" s="50">
        <v>0</v>
      </c>
      <c r="P76" s="50">
        <v>0</v>
      </c>
      <c r="Q76" s="50">
        <v>0</v>
      </c>
      <c r="R76" s="51">
        <v>0</v>
      </c>
      <c r="S76" s="52">
        <v>0</v>
      </c>
      <c r="T76" s="51">
        <v>0</v>
      </c>
    </row>
    <row r="77" spans="1:20" ht="20.100000000000001" customHeight="1" x14ac:dyDescent="0.25">
      <c r="A77" s="49" t="s">
        <v>110</v>
      </c>
      <c r="B77" s="49" t="s">
        <v>113</v>
      </c>
      <c r="C77" s="49" t="s">
        <v>85</v>
      </c>
      <c r="D77" s="49" t="s">
        <v>144</v>
      </c>
      <c r="E77" s="49" t="s">
        <v>131</v>
      </c>
      <c r="F77" s="50">
        <v>15.8</v>
      </c>
      <c r="G77" s="50">
        <v>0</v>
      </c>
      <c r="H77" s="50">
        <v>15.8</v>
      </c>
      <c r="I77" s="50">
        <v>0</v>
      </c>
      <c r="J77" s="51">
        <v>0</v>
      </c>
      <c r="K77" s="52">
        <v>0</v>
      </c>
      <c r="L77" s="50">
        <v>0</v>
      </c>
      <c r="M77" s="51">
        <v>0</v>
      </c>
      <c r="N77" s="52">
        <f t="shared" si="2"/>
        <v>0</v>
      </c>
      <c r="O77" s="50">
        <v>0</v>
      </c>
      <c r="P77" s="50">
        <v>0</v>
      </c>
      <c r="Q77" s="50">
        <v>0</v>
      </c>
      <c r="R77" s="51">
        <v>0</v>
      </c>
      <c r="S77" s="52">
        <v>0</v>
      </c>
      <c r="T77" s="51">
        <v>0</v>
      </c>
    </row>
    <row r="78" spans="1:20" ht="20.100000000000001" customHeight="1" x14ac:dyDescent="0.25">
      <c r="A78" s="49" t="s">
        <v>118</v>
      </c>
      <c r="B78" s="49" t="s">
        <v>85</v>
      </c>
      <c r="C78" s="49" t="s">
        <v>86</v>
      </c>
      <c r="D78" s="49" t="s">
        <v>144</v>
      </c>
      <c r="E78" s="49" t="s">
        <v>119</v>
      </c>
      <c r="F78" s="50">
        <v>19.899999999999999</v>
      </c>
      <c r="G78" s="50">
        <v>0</v>
      </c>
      <c r="H78" s="50">
        <v>19.899999999999999</v>
      </c>
      <c r="I78" s="50">
        <v>0</v>
      </c>
      <c r="J78" s="51">
        <v>0</v>
      </c>
      <c r="K78" s="52">
        <v>0</v>
      </c>
      <c r="L78" s="50">
        <v>0</v>
      </c>
      <c r="M78" s="51">
        <v>0</v>
      </c>
      <c r="N78" s="52">
        <f t="shared" si="2"/>
        <v>0</v>
      </c>
      <c r="O78" s="50">
        <v>0</v>
      </c>
      <c r="P78" s="50">
        <v>0</v>
      </c>
      <c r="Q78" s="50">
        <v>0</v>
      </c>
      <c r="R78" s="51">
        <v>0</v>
      </c>
      <c r="S78" s="52">
        <v>0</v>
      </c>
      <c r="T78" s="51">
        <v>0</v>
      </c>
    </row>
    <row r="79" spans="1:20" ht="20.100000000000001" customHeight="1" x14ac:dyDescent="0.25">
      <c r="A79" s="49" t="s">
        <v>118</v>
      </c>
      <c r="B79" s="49" t="s">
        <v>85</v>
      </c>
      <c r="C79" s="49" t="s">
        <v>99</v>
      </c>
      <c r="D79" s="49" t="s">
        <v>144</v>
      </c>
      <c r="E79" s="49" t="s">
        <v>120</v>
      </c>
      <c r="F79" s="50">
        <v>9.34</v>
      </c>
      <c r="G79" s="50">
        <v>0</v>
      </c>
      <c r="H79" s="50">
        <v>9.34</v>
      </c>
      <c r="I79" s="50">
        <v>0</v>
      </c>
      <c r="J79" s="51">
        <v>0</v>
      </c>
      <c r="K79" s="52">
        <v>0</v>
      </c>
      <c r="L79" s="50">
        <v>0</v>
      </c>
      <c r="M79" s="51">
        <v>0</v>
      </c>
      <c r="N79" s="52">
        <f t="shared" si="2"/>
        <v>0</v>
      </c>
      <c r="O79" s="50">
        <v>0</v>
      </c>
      <c r="P79" s="50">
        <v>0</v>
      </c>
      <c r="Q79" s="50">
        <v>0</v>
      </c>
      <c r="R79" s="51">
        <v>0</v>
      </c>
      <c r="S79" s="52">
        <v>0</v>
      </c>
      <c r="T79" s="51">
        <v>0</v>
      </c>
    </row>
    <row r="80" spans="1:20" ht="20.100000000000001" customHeight="1" x14ac:dyDescent="0.25">
      <c r="A80" s="49" t="s">
        <v>38</v>
      </c>
      <c r="B80" s="49" t="s">
        <v>38</v>
      </c>
      <c r="C80" s="49" t="s">
        <v>38</v>
      </c>
      <c r="D80" s="49" t="s">
        <v>38</v>
      </c>
      <c r="E80" s="49" t="s">
        <v>145</v>
      </c>
      <c r="F80" s="50">
        <v>138.84</v>
      </c>
      <c r="G80" s="50">
        <v>0</v>
      </c>
      <c r="H80" s="50">
        <v>138.84</v>
      </c>
      <c r="I80" s="50">
        <v>0</v>
      </c>
      <c r="J80" s="51">
        <v>0</v>
      </c>
      <c r="K80" s="52">
        <v>0</v>
      </c>
      <c r="L80" s="50">
        <v>0</v>
      </c>
      <c r="M80" s="51">
        <v>0</v>
      </c>
      <c r="N80" s="52">
        <f t="shared" si="2"/>
        <v>0</v>
      </c>
      <c r="O80" s="50">
        <v>0</v>
      </c>
      <c r="P80" s="50">
        <v>0</v>
      </c>
      <c r="Q80" s="50">
        <v>0</v>
      </c>
      <c r="R80" s="51">
        <v>0</v>
      </c>
      <c r="S80" s="52">
        <v>0</v>
      </c>
      <c r="T80" s="51">
        <v>0</v>
      </c>
    </row>
    <row r="81" spans="1:20" ht="20.100000000000001" customHeight="1" x14ac:dyDescent="0.25">
      <c r="A81" s="49" t="s">
        <v>84</v>
      </c>
      <c r="B81" s="49" t="s">
        <v>85</v>
      </c>
      <c r="C81" s="49" t="s">
        <v>125</v>
      </c>
      <c r="D81" s="49" t="s">
        <v>146</v>
      </c>
      <c r="E81" s="49" t="s">
        <v>126</v>
      </c>
      <c r="F81" s="50">
        <v>91.62</v>
      </c>
      <c r="G81" s="50">
        <v>0</v>
      </c>
      <c r="H81" s="50">
        <v>91.62</v>
      </c>
      <c r="I81" s="50">
        <v>0</v>
      </c>
      <c r="J81" s="51">
        <v>0</v>
      </c>
      <c r="K81" s="52">
        <v>0</v>
      </c>
      <c r="L81" s="50">
        <v>0</v>
      </c>
      <c r="M81" s="51">
        <v>0</v>
      </c>
      <c r="N81" s="52">
        <f t="shared" si="2"/>
        <v>0</v>
      </c>
      <c r="O81" s="50">
        <v>0</v>
      </c>
      <c r="P81" s="50">
        <v>0</v>
      </c>
      <c r="Q81" s="50">
        <v>0</v>
      </c>
      <c r="R81" s="51">
        <v>0</v>
      </c>
      <c r="S81" s="52">
        <v>0</v>
      </c>
      <c r="T81" s="51">
        <v>0</v>
      </c>
    </row>
    <row r="82" spans="1:20" ht="20.100000000000001" customHeight="1" x14ac:dyDescent="0.25">
      <c r="A82" s="49" t="s">
        <v>97</v>
      </c>
      <c r="B82" s="49" t="s">
        <v>98</v>
      </c>
      <c r="C82" s="49" t="s">
        <v>99</v>
      </c>
      <c r="D82" s="49" t="s">
        <v>146</v>
      </c>
      <c r="E82" s="49" t="s">
        <v>100</v>
      </c>
      <c r="F82" s="50">
        <v>0.1</v>
      </c>
      <c r="G82" s="50">
        <v>0</v>
      </c>
      <c r="H82" s="50">
        <v>0.1</v>
      </c>
      <c r="I82" s="50">
        <v>0</v>
      </c>
      <c r="J82" s="51">
        <v>0</v>
      </c>
      <c r="K82" s="52">
        <v>0</v>
      </c>
      <c r="L82" s="50">
        <v>0</v>
      </c>
      <c r="M82" s="51">
        <v>0</v>
      </c>
      <c r="N82" s="52">
        <f t="shared" si="2"/>
        <v>0</v>
      </c>
      <c r="O82" s="50">
        <v>0</v>
      </c>
      <c r="P82" s="50">
        <v>0</v>
      </c>
      <c r="Q82" s="50">
        <v>0</v>
      </c>
      <c r="R82" s="51">
        <v>0</v>
      </c>
      <c r="S82" s="52">
        <v>0</v>
      </c>
      <c r="T82" s="51">
        <v>0</v>
      </c>
    </row>
    <row r="83" spans="1:20" ht="20.100000000000001" customHeight="1" x14ac:dyDescent="0.25">
      <c r="A83" s="49" t="s">
        <v>103</v>
      </c>
      <c r="B83" s="49" t="s">
        <v>104</v>
      </c>
      <c r="C83" s="49" t="s">
        <v>104</v>
      </c>
      <c r="D83" s="49" t="s">
        <v>146</v>
      </c>
      <c r="E83" s="49" t="s">
        <v>106</v>
      </c>
      <c r="F83" s="50">
        <v>12</v>
      </c>
      <c r="G83" s="50">
        <v>0</v>
      </c>
      <c r="H83" s="50">
        <v>12</v>
      </c>
      <c r="I83" s="50">
        <v>0</v>
      </c>
      <c r="J83" s="51">
        <v>0</v>
      </c>
      <c r="K83" s="52">
        <v>0</v>
      </c>
      <c r="L83" s="50">
        <v>0</v>
      </c>
      <c r="M83" s="51">
        <v>0</v>
      </c>
      <c r="N83" s="52">
        <f t="shared" si="2"/>
        <v>0</v>
      </c>
      <c r="O83" s="50">
        <v>0</v>
      </c>
      <c r="P83" s="50">
        <v>0</v>
      </c>
      <c r="Q83" s="50">
        <v>0</v>
      </c>
      <c r="R83" s="51">
        <v>0</v>
      </c>
      <c r="S83" s="52">
        <v>0</v>
      </c>
      <c r="T83" s="51">
        <v>0</v>
      </c>
    </row>
    <row r="84" spans="1:20" ht="20.100000000000001" customHeight="1" x14ac:dyDescent="0.25">
      <c r="A84" s="49" t="s">
        <v>103</v>
      </c>
      <c r="B84" s="49" t="s">
        <v>104</v>
      </c>
      <c r="C84" s="49" t="s">
        <v>129</v>
      </c>
      <c r="D84" s="49" t="s">
        <v>146</v>
      </c>
      <c r="E84" s="49" t="s">
        <v>130</v>
      </c>
      <c r="F84" s="50">
        <v>6.3</v>
      </c>
      <c r="G84" s="50">
        <v>0</v>
      </c>
      <c r="H84" s="50">
        <v>6.3</v>
      </c>
      <c r="I84" s="50">
        <v>0</v>
      </c>
      <c r="J84" s="51">
        <v>0</v>
      </c>
      <c r="K84" s="52">
        <v>0</v>
      </c>
      <c r="L84" s="50">
        <v>0</v>
      </c>
      <c r="M84" s="51">
        <v>0</v>
      </c>
      <c r="N84" s="52">
        <f t="shared" si="2"/>
        <v>0</v>
      </c>
      <c r="O84" s="50">
        <v>0</v>
      </c>
      <c r="P84" s="50">
        <v>0</v>
      </c>
      <c r="Q84" s="50">
        <v>0</v>
      </c>
      <c r="R84" s="51">
        <v>0</v>
      </c>
      <c r="S84" s="52">
        <v>0</v>
      </c>
      <c r="T84" s="51">
        <v>0</v>
      </c>
    </row>
    <row r="85" spans="1:20" ht="20.100000000000001" customHeight="1" x14ac:dyDescent="0.25">
      <c r="A85" s="49" t="s">
        <v>110</v>
      </c>
      <c r="B85" s="49" t="s">
        <v>113</v>
      </c>
      <c r="C85" s="49" t="s">
        <v>85</v>
      </c>
      <c r="D85" s="49" t="s">
        <v>146</v>
      </c>
      <c r="E85" s="49" t="s">
        <v>131</v>
      </c>
      <c r="F85" s="50">
        <v>11</v>
      </c>
      <c r="G85" s="50">
        <v>0</v>
      </c>
      <c r="H85" s="50">
        <v>11</v>
      </c>
      <c r="I85" s="50">
        <v>0</v>
      </c>
      <c r="J85" s="51">
        <v>0</v>
      </c>
      <c r="K85" s="52">
        <v>0</v>
      </c>
      <c r="L85" s="50">
        <v>0</v>
      </c>
      <c r="M85" s="51">
        <v>0</v>
      </c>
      <c r="N85" s="52">
        <f t="shared" si="2"/>
        <v>0</v>
      </c>
      <c r="O85" s="50">
        <v>0</v>
      </c>
      <c r="P85" s="50">
        <v>0</v>
      </c>
      <c r="Q85" s="50">
        <v>0</v>
      </c>
      <c r="R85" s="51">
        <v>0</v>
      </c>
      <c r="S85" s="52">
        <v>0</v>
      </c>
      <c r="T85" s="51">
        <v>0</v>
      </c>
    </row>
    <row r="86" spans="1:20" ht="20.100000000000001" customHeight="1" x14ac:dyDescent="0.25">
      <c r="A86" s="49" t="s">
        <v>118</v>
      </c>
      <c r="B86" s="49" t="s">
        <v>85</v>
      </c>
      <c r="C86" s="49" t="s">
        <v>86</v>
      </c>
      <c r="D86" s="49" t="s">
        <v>146</v>
      </c>
      <c r="E86" s="49" t="s">
        <v>119</v>
      </c>
      <c r="F86" s="50">
        <v>11</v>
      </c>
      <c r="G86" s="50">
        <v>0</v>
      </c>
      <c r="H86" s="50">
        <v>11</v>
      </c>
      <c r="I86" s="50">
        <v>0</v>
      </c>
      <c r="J86" s="51">
        <v>0</v>
      </c>
      <c r="K86" s="52">
        <v>0</v>
      </c>
      <c r="L86" s="50">
        <v>0</v>
      </c>
      <c r="M86" s="51">
        <v>0</v>
      </c>
      <c r="N86" s="52">
        <f t="shared" si="2"/>
        <v>0</v>
      </c>
      <c r="O86" s="50">
        <v>0</v>
      </c>
      <c r="P86" s="50">
        <v>0</v>
      </c>
      <c r="Q86" s="50">
        <v>0</v>
      </c>
      <c r="R86" s="51">
        <v>0</v>
      </c>
      <c r="S86" s="52">
        <v>0</v>
      </c>
      <c r="T86" s="51">
        <v>0</v>
      </c>
    </row>
    <row r="87" spans="1:20" ht="20.100000000000001" customHeight="1" x14ac:dyDescent="0.25">
      <c r="A87" s="49" t="s">
        <v>118</v>
      </c>
      <c r="B87" s="49" t="s">
        <v>85</v>
      </c>
      <c r="C87" s="49" t="s">
        <v>99</v>
      </c>
      <c r="D87" s="49" t="s">
        <v>146</v>
      </c>
      <c r="E87" s="49" t="s">
        <v>120</v>
      </c>
      <c r="F87" s="50">
        <v>6.82</v>
      </c>
      <c r="G87" s="50">
        <v>0</v>
      </c>
      <c r="H87" s="50">
        <v>6.82</v>
      </c>
      <c r="I87" s="50">
        <v>0</v>
      </c>
      <c r="J87" s="51">
        <v>0</v>
      </c>
      <c r="K87" s="52">
        <v>0</v>
      </c>
      <c r="L87" s="50">
        <v>0</v>
      </c>
      <c r="M87" s="51">
        <v>0</v>
      </c>
      <c r="N87" s="52">
        <f t="shared" si="2"/>
        <v>0</v>
      </c>
      <c r="O87" s="50">
        <v>0</v>
      </c>
      <c r="P87" s="50">
        <v>0</v>
      </c>
      <c r="Q87" s="50">
        <v>0</v>
      </c>
      <c r="R87" s="51">
        <v>0</v>
      </c>
      <c r="S87" s="52">
        <v>0</v>
      </c>
      <c r="T87" s="51">
        <v>0</v>
      </c>
    </row>
    <row r="88" spans="1:20" ht="20.100000000000001" customHeight="1" x14ac:dyDescent="0.25">
      <c r="A88" s="49" t="s">
        <v>38</v>
      </c>
      <c r="B88" s="49" t="s">
        <v>38</v>
      </c>
      <c r="C88" s="49" t="s">
        <v>38</v>
      </c>
      <c r="D88" s="49" t="s">
        <v>38</v>
      </c>
      <c r="E88" s="49" t="s">
        <v>147</v>
      </c>
      <c r="F88" s="50">
        <v>526.72</v>
      </c>
      <c r="G88" s="50">
        <v>0</v>
      </c>
      <c r="H88" s="50">
        <v>526.72</v>
      </c>
      <c r="I88" s="50">
        <v>0</v>
      </c>
      <c r="J88" s="51">
        <v>0</v>
      </c>
      <c r="K88" s="52">
        <v>0</v>
      </c>
      <c r="L88" s="50">
        <v>0</v>
      </c>
      <c r="M88" s="51">
        <v>0</v>
      </c>
      <c r="N88" s="52">
        <f t="shared" si="2"/>
        <v>0</v>
      </c>
      <c r="O88" s="50">
        <v>0</v>
      </c>
      <c r="P88" s="50">
        <v>0</v>
      </c>
      <c r="Q88" s="50">
        <v>0</v>
      </c>
      <c r="R88" s="51">
        <v>0</v>
      </c>
      <c r="S88" s="52">
        <v>0</v>
      </c>
      <c r="T88" s="51">
        <v>0</v>
      </c>
    </row>
    <row r="89" spans="1:20" ht="20.100000000000001" customHeight="1" x14ac:dyDescent="0.25">
      <c r="A89" s="49" t="s">
        <v>38</v>
      </c>
      <c r="B89" s="49" t="s">
        <v>38</v>
      </c>
      <c r="C89" s="49" t="s">
        <v>38</v>
      </c>
      <c r="D89" s="49" t="s">
        <v>38</v>
      </c>
      <c r="E89" s="49" t="s">
        <v>148</v>
      </c>
      <c r="F89" s="50">
        <v>526.72</v>
      </c>
      <c r="G89" s="50">
        <v>0</v>
      </c>
      <c r="H89" s="50">
        <v>526.72</v>
      </c>
      <c r="I89" s="50">
        <v>0</v>
      </c>
      <c r="J89" s="51">
        <v>0</v>
      </c>
      <c r="K89" s="52">
        <v>0</v>
      </c>
      <c r="L89" s="50">
        <v>0</v>
      </c>
      <c r="M89" s="51">
        <v>0</v>
      </c>
      <c r="N89" s="52">
        <f t="shared" si="2"/>
        <v>0</v>
      </c>
      <c r="O89" s="50">
        <v>0</v>
      </c>
      <c r="P89" s="50">
        <v>0</v>
      </c>
      <c r="Q89" s="50">
        <v>0</v>
      </c>
      <c r="R89" s="51">
        <v>0</v>
      </c>
      <c r="S89" s="52">
        <v>0</v>
      </c>
      <c r="T89" s="51">
        <v>0</v>
      </c>
    </row>
    <row r="90" spans="1:20" ht="20.100000000000001" customHeight="1" x14ac:dyDescent="0.25">
      <c r="A90" s="49" t="s">
        <v>84</v>
      </c>
      <c r="B90" s="49" t="s">
        <v>85</v>
      </c>
      <c r="C90" s="49" t="s">
        <v>125</v>
      </c>
      <c r="D90" s="49" t="s">
        <v>149</v>
      </c>
      <c r="E90" s="49" t="s">
        <v>126</v>
      </c>
      <c r="F90" s="50">
        <v>389.31</v>
      </c>
      <c r="G90" s="50">
        <v>0</v>
      </c>
      <c r="H90" s="50">
        <v>389.31</v>
      </c>
      <c r="I90" s="50">
        <v>0</v>
      </c>
      <c r="J90" s="51">
        <v>0</v>
      </c>
      <c r="K90" s="52">
        <v>0</v>
      </c>
      <c r="L90" s="50">
        <v>0</v>
      </c>
      <c r="M90" s="51">
        <v>0</v>
      </c>
      <c r="N90" s="52">
        <f t="shared" si="2"/>
        <v>0</v>
      </c>
      <c r="O90" s="50">
        <v>0</v>
      </c>
      <c r="P90" s="50">
        <v>0</v>
      </c>
      <c r="Q90" s="50">
        <v>0</v>
      </c>
      <c r="R90" s="51">
        <v>0</v>
      </c>
      <c r="S90" s="52">
        <v>0</v>
      </c>
      <c r="T90" s="51">
        <v>0</v>
      </c>
    </row>
    <row r="91" spans="1:20" ht="20.100000000000001" customHeight="1" x14ac:dyDescent="0.25">
      <c r="A91" s="49" t="s">
        <v>97</v>
      </c>
      <c r="B91" s="49" t="s">
        <v>98</v>
      </c>
      <c r="C91" s="49" t="s">
        <v>99</v>
      </c>
      <c r="D91" s="49" t="s">
        <v>149</v>
      </c>
      <c r="E91" s="49" t="s">
        <v>100</v>
      </c>
      <c r="F91" s="50">
        <v>6.32</v>
      </c>
      <c r="G91" s="50">
        <v>0</v>
      </c>
      <c r="H91" s="50">
        <v>6.32</v>
      </c>
      <c r="I91" s="50">
        <v>0</v>
      </c>
      <c r="J91" s="51">
        <v>0</v>
      </c>
      <c r="K91" s="52">
        <v>0</v>
      </c>
      <c r="L91" s="50">
        <v>0</v>
      </c>
      <c r="M91" s="51">
        <v>0</v>
      </c>
      <c r="N91" s="52">
        <f t="shared" si="2"/>
        <v>0</v>
      </c>
      <c r="O91" s="50">
        <v>0</v>
      </c>
      <c r="P91" s="50">
        <v>0</v>
      </c>
      <c r="Q91" s="50">
        <v>0</v>
      </c>
      <c r="R91" s="51">
        <v>0</v>
      </c>
      <c r="S91" s="52">
        <v>0</v>
      </c>
      <c r="T91" s="51">
        <v>0</v>
      </c>
    </row>
    <row r="92" spans="1:20" ht="20.100000000000001" customHeight="1" x14ac:dyDescent="0.25">
      <c r="A92" s="49" t="s">
        <v>103</v>
      </c>
      <c r="B92" s="49" t="s">
        <v>104</v>
      </c>
      <c r="C92" s="49" t="s">
        <v>104</v>
      </c>
      <c r="D92" s="49" t="s">
        <v>149</v>
      </c>
      <c r="E92" s="49" t="s">
        <v>106</v>
      </c>
      <c r="F92" s="50">
        <v>34</v>
      </c>
      <c r="G92" s="50">
        <v>0</v>
      </c>
      <c r="H92" s="50">
        <v>34</v>
      </c>
      <c r="I92" s="50">
        <v>0</v>
      </c>
      <c r="J92" s="51">
        <v>0</v>
      </c>
      <c r="K92" s="52">
        <v>0</v>
      </c>
      <c r="L92" s="50">
        <v>0</v>
      </c>
      <c r="M92" s="51">
        <v>0</v>
      </c>
      <c r="N92" s="52">
        <f t="shared" si="2"/>
        <v>0</v>
      </c>
      <c r="O92" s="50">
        <v>0</v>
      </c>
      <c r="P92" s="50">
        <v>0</v>
      </c>
      <c r="Q92" s="50">
        <v>0</v>
      </c>
      <c r="R92" s="51">
        <v>0</v>
      </c>
      <c r="S92" s="52">
        <v>0</v>
      </c>
      <c r="T92" s="51">
        <v>0</v>
      </c>
    </row>
    <row r="93" spans="1:20" ht="20.100000000000001" customHeight="1" x14ac:dyDescent="0.25">
      <c r="A93" s="49" t="s">
        <v>103</v>
      </c>
      <c r="B93" s="49" t="s">
        <v>104</v>
      </c>
      <c r="C93" s="49" t="s">
        <v>129</v>
      </c>
      <c r="D93" s="49" t="s">
        <v>149</v>
      </c>
      <c r="E93" s="49" t="s">
        <v>130</v>
      </c>
      <c r="F93" s="50">
        <v>17</v>
      </c>
      <c r="G93" s="50">
        <v>0</v>
      </c>
      <c r="H93" s="50">
        <v>17</v>
      </c>
      <c r="I93" s="50">
        <v>0</v>
      </c>
      <c r="J93" s="51">
        <v>0</v>
      </c>
      <c r="K93" s="52">
        <v>0</v>
      </c>
      <c r="L93" s="50">
        <v>0</v>
      </c>
      <c r="M93" s="51">
        <v>0</v>
      </c>
      <c r="N93" s="52">
        <f t="shared" si="2"/>
        <v>0</v>
      </c>
      <c r="O93" s="50">
        <v>0</v>
      </c>
      <c r="P93" s="50">
        <v>0</v>
      </c>
      <c r="Q93" s="50">
        <v>0</v>
      </c>
      <c r="R93" s="51">
        <v>0</v>
      </c>
      <c r="S93" s="52">
        <v>0</v>
      </c>
      <c r="T93" s="51">
        <v>0</v>
      </c>
    </row>
    <row r="94" spans="1:20" ht="20.100000000000001" customHeight="1" x14ac:dyDescent="0.25">
      <c r="A94" s="49" t="s">
        <v>110</v>
      </c>
      <c r="B94" s="49" t="s">
        <v>113</v>
      </c>
      <c r="C94" s="49" t="s">
        <v>85</v>
      </c>
      <c r="D94" s="49" t="s">
        <v>149</v>
      </c>
      <c r="E94" s="49" t="s">
        <v>131</v>
      </c>
      <c r="F94" s="50">
        <v>34</v>
      </c>
      <c r="G94" s="50">
        <v>0</v>
      </c>
      <c r="H94" s="50">
        <v>34</v>
      </c>
      <c r="I94" s="50">
        <v>0</v>
      </c>
      <c r="J94" s="51">
        <v>0</v>
      </c>
      <c r="K94" s="52">
        <v>0</v>
      </c>
      <c r="L94" s="50">
        <v>0</v>
      </c>
      <c r="M94" s="51">
        <v>0</v>
      </c>
      <c r="N94" s="52">
        <f t="shared" si="2"/>
        <v>0</v>
      </c>
      <c r="O94" s="50">
        <v>0</v>
      </c>
      <c r="P94" s="50">
        <v>0</v>
      </c>
      <c r="Q94" s="50">
        <v>0</v>
      </c>
      <c r="R94" s="51">
        <v>0</v>
      </c>
      <c r="S94" s="52">
        <v>0</v>
      </c>
      <c r="T94" s="51">
        <v>0</v>
      </c>
    </row>
    <row r="95" spans="1:20" ht="20.100000000000001" customHeight="1" x14ac:dyDescent="0.25">
      <c r="A95" s="49" t="s">
        <v>118</v>
      </c>
      <c r="B95" s="49" t="s">
        <v>85</v>
      </c>
      <c r="C95" s="49" t="s">
        <v>86</v>
      </c>
      <c r="D95" s="49" t="s">
        <v>149</v>
      </c>
      <c r="E95" s="49" t="s">
        <v>119</v>
      </c>
      <c r="F95" s="50">
        <v>38.53</v>
      </c>
      <c r="G95" s="50">
        <v>0</v>
      </c>
      <c r="H95" s="50">
        <v>38.53</v>
      </c>
      <c r="I95" s="50">
        <v>0</v>
      </c>
      <c r="J95" s="51">
        <v>0</v>
      </c>
      <c r="K95" s="52">
        <v>0</v>
      </c>
      <c r="L95" s="50">
        <v>0</v>
      </c>
      <c r="M95" s="51">
        <v>0</v>
      </c>
      <c r="N95" s="52">
        <f t="shared" si="2"/>
        <v>0</v>
      </c>
      <c r="O95" s="50">
        <v>0</v>
      </c>
      <c r="P95" s="50">
        <v>0</v>
      </c>
      <c r="Q95" s="50">
        <v>0</v>
      </c>
      <c r="R95" s="51">
        <v>0</v>
      </c>
      <c r="S95" s="52">
        <v>0</v>
      </c>
      <c r="T95" s="51">
        <v>0</v>
      </c>
    </row>
    <row r="96" spans="1:20" ht="20.100000000000001" customHeight="1" x14ac:dyDescent="0.25">
      <c r="A96" s="49" t="s">
        <v>118</v>
      </c>
      <c r="B96" s="49" t="s">
        <v>85</v>
      </c>
      <c r="C96" s="49" t="s">
        <v>99</v>
      </c>
      <c r="D96" s="49" t="s">
        <v>149</v>
      </c>
      <c r="E96" s="49" t="s">
        <v>120</v>
      </c>
      <c r="F96" s="50">
        <v>7.56</v>
      </c>
      <c r="G96" s="50">
        <v>0</v>
      </c>
      <c r="H96" s="50">
        <v>7.56</v>
      </c>
      <c r="I96" s="50">
        <v>0</v>
      </c>
      <c r="J96" s="51">
        <v>0</v>
      </c>
      <c r="K96" s="52">
        <v>0</v>
      </c>
      <c r="L96" s="50">
        <v>0</v>
      </c>
      <c r="M96" s="51">
        <v>0</v>
      </c>
      <c r="N96" s="52">
        <f t="shared" si="2"/>
        <v>0</v>
      </c>
      <c r="O96" s="50">
        <v>0</v>
      </c>
      <c r="P96" s="50">
        <v>0</v>
      </c>
      <c r="Q96" s="50">
        <v>0</v>
      </c>
      <c r="R96" s="51">
        <v>0</v>
      </c>
      <c r="S96" s="52">
        <v>0</v>
      </c>
      <c r="T96" s="51">
        <v>0</v>
      </c>
    </row>
    <row r="97" spans="1:20" ht="20.100000000000001" customHeight="1" x14ac:dyDescent="0.25">
      <c r="A97" s="49" t="s">
        <v>38</v>
      </c>
      <c r="B97" s="49" t="s">
        <v>38</v>
      </c>
      <c r="C97" s="49" t="s">
        <v>38</v>
      </c>
      <c r="D97" s="49" t="s">
        <v>38</v>
      </c>
      <c r="E97" s="49" t="s">
        <v>150</v>
      </c>
      <c r="F97" s="50">
        <v>426.04</v>
      </c>
      <c r="G97" s="50">
        <v>0</v>
      </c>
      <c r="H97" s="50">
        <v>426.04</v>
      </c>
      <c r="I97" s="50">
        <v>0</v>
      </c>
      <c r="J97" s="51">
        <v>0</v>
      </c>
      <c r="K97" s="52">
        <v>0</v>
      </c>
      <c r="L97" s="50">
        <v>0</v>
      </c>
      <c r="M97" s="51">
        <v>0</v>
      </c>
      <c r="N97" s="52">
        <f t="shared" si="2"/>
        <v>0</v>
      </c>
      <c r="O97" s="50">
        <v>0</v>
      </c>
      <c r="P97" s="50">
        <v>0</v>
      </c>
      <c r="Q97" s="50">
        <v>0</v>
      </c>
      <c r="R97" s="51">
        <v>0</v>
      </c>
      <c r="S97" s="52">
        <v>0</v>
      </c>
      <c r="T97" s="51">
        <v>0</v>
      </c>
    </row>
    <row r="98" spans="1:20" ht="20.100000000000001" customHeight="1" x14ac:dyDescent="0.25">
      <c r="A98" s="49" t="s">
        <v>38</v>
      </c>
      <c r="B98" s="49" t="s">
        <v>38</v>
      </c>
      <c r="C98" s="49" t="s">
        <v>38</v>
      </c>
      <c r="D98" s="49" t="s">
        <v>38</v>
      </c>
      <c r="E98" s="49" t="s">
        <v>151</v>
      </c>
      <c r="F98" s="50">
        <v>426.04</v>
      </c>
      <c r="G98" s="50">
        <v>0</v>
      </c>
      <c r="H98" s="50">
        <v>426.04</v>
      </c>
      <c r="I98" s="50">
        <v>0</v>
      </c>
      <c r="J98" s="51">
        <v>0</v>
      </c>
      <c r="K98" s="52">
        <v>0</v>
      </c>
      <c r="L98" s="50">
        <v>0</v>
      </c>
      <c r="M98" s="51">
        <v>0</v>
      </c>
      <c r="N98" s="52">
        <f t="shared" si="2"/>
        <v>0</v>
      </c>
      <c r="O98" s="50">
        <v>0</v>
      </c>
      <c r="P98" s="50">
        <v>0</v>
      </c>
      <c r="Q98" s="50">
        <v>0</v>
      </c>
      <c r="R98" s="51">
        <v>0</v>
      </c>
      <c r="S98" s="52">
        <v>0</v>
      </c>
      <c r="T98" s="51">
        <v>0</v>
      </c>
    </row>
    <row r="99" spans="1:20" ht="20.100000000000001" customHeight="1" x14ac:dyDescent="0.25">
      <c r="A99" s="49" t="s">
        <v>97</v>
      </c>
      <c r="B99" s="49" t="s">
        <v>85</v>
      </c>
      <c r="C99" s="49" t="s">
        <v>86</v>
      </c>
      <c r="D99" s="49" t="s">
        <v>152</v>
      </c>
      <c r="E99" s="49" t="s">
        <v>153</v>
      </c>
      <c r="F99" s="50">
        <v>311.2</v>
      </c>
      <c r="G99" s="50">
        <v>0</v>
      </c>
      <c r="H99" s="50">
        <v>311.2</v>
      </c>
      <c r="I99" s="50">
        <v>0</v>
      </c>
      <c r="J99" s="51">
        <v>0</v>
      </c>
      <c r="K99" s="52">
        <v>0</v>
      </c>
      <c r="L99" s="50">
        <v>0</v>
      </c>
      <c r="M99" s="51">
        <v>0</v>
      </c>
      <c r="N99" s="52">
        <f t="shared" ref="N99:N105" si="3">SUM(O99:R99)</f>
        <v>0</v>
      </c>
      <c r="O99" s="50">
        <v>0</v>
      </c>
      <c r="P99" s="50">
        <v>0</v>
      </c>
      <c r="Q99" s="50">
        <v>0</v>
      </c>
      <c r="R99" s="51">
        <v>0</v>
      </c>
      <c r="S99" s="52">
        <v>0</v>
      </c>
      <c r="T99" s="51">
        <v>0</v>
      </c>
    </row>
    <row r="100" spans="1:20" ht="20.100000000000001" customHeight="1" x14ac:dyDescent="0.25">
      <c r="A100" s="49" t="s">
        <v>103</v>
      </c>
      <c r="B100" s="49" t="s">
        <v>104</v>
      </c>
      <c r="C100" s="49" t="s">
        <v>85</v>
      </c>
      <c r="D100" s="49" t="s">
        <v>152</v>
      </c>
      <c r="E100" s="49" t="s">
        <v>139</v>
      </c>
      <c r="F100" s="50">
        <v>21</v>
      </c>
      <c r="G100" s="50">
        <v>0</v>
      </c>
      <c r="H100" s="50">
        <v>21</v>
      </c>
      <c r="I100" s="50">
        <v>0</v>
      </c>
      <c r="J100" s="51">
        <v>0</v>
      </c>
      <c r="K100" s="52">
        <v>0</v>
      </c>
      <c r="L100" s="50">
        <v>0</v>
      </c>
      <c r="M100" s="51">
        <v>0</v>
      </c>
      <c r="N100" s="52">
        <f t="shared" si="3"/>
        <v>0</v>
      </c>
      <c r="O100" s="50">
        <v>0</v>
      </c>
      <c r="P100" s="50">
        <v>0</v>
      </c>
      <c r="Q100" s="50">
        <v>0</v>
      </c>
      <c r="R100" s="51">
        <v>0</v>
      </c>
      <c r="S100" s="52">
        <v>0</v>
      </c>
      <c r="T100" s="51">
        <v>0</v>
      </c>
    </row>
    <row r="101" spans="1:20" ht="20.100000000000001" customHeight="1" x14ac:dyDescent="0.25">
      <c r="A101" s="49" t="s">
        <v>103</v>
      </c>
      <c r="B101" s="49" t="s">
        <v>104</v>
      </c>
      <c r="C101" s="49" t="s">
        <v>104</v>
      </c>
      <c r="D101" s="49" t="s">
        <v>152</v>
      </c>
      <c r="E101" s="49" t="s">
        <v>106</v>
      </c>
      <c r="F101" s="50">
        <v>27.24</v>
      </c>
      <c r="G101" s="50">
        <v>0</v>
      </c>
      <c r="H101" s="50">
        <v>27.24</v>
      </c>
      <c r="I101" s="50">
        <v>0</v>
      </c>
      <c r="J101" s="51">
        <v>0</v>
      </c>
      <c r="K101" s="52">
        <v>0</v>
      </c>
      <c r="L101" s="50">
        <v>0</v>
      </c>
      <c r="M101" s="51">
        <v>0</v>
      </c>
      <c r="N101" s="52">
        <f t="shared" si="3"/>
        <v>0</v>
      </c>
      <c r="O101" s="50">
        <v>0</v>
      </c>
      <c r="P101" s="50">
        <v>0</v>
      </c>
      <c r="Q101" s="50">
        <v>0</v>
      </c>
      <c r="R101" s="51">
        <v>0</v>
      </c>
      <c r="S101" s="52">
        <v>0</v>
      </c>
      <c r="T101" s="51">
        <v>0</v>
      </c>
    </row>
    <row r="102" spans="1:20" ht="20.100000000000001" customHeight="1" x14ac:dyDescent="0.25">
      <c r="A102" s="49" t="s">
        <v>103</v>
      </c>
      <c r="B102" s="49" t="s">
        <v>104</v>
      </c>
      <c r="C102" s="49" t="s">
        <v>129</v>
      </c>
      <c r="D102" s="49" t="s">
        <v>152</v>
      </c>
      <c r="E102" s="49" t="s">
        <v>130</v>
      </c>
      <c r="F102" s="50">
        <v>13.62</v>
      </c>
      <c r="G102" s="50">
        <v>0</v>
      </c>
      <c r="H102" s="50">
        <v>13.62</v>
      </c>
      <c r="I102" s="50">
        <v>0</v>
      </c>
      <c r="J102" s="51">
        <v>0</v>
      </c>
      <c r="K102" s="52">
        <v>0</v>
      </c>
      <c r="L102" s="50">
        <v>0</v>
      </c>
      <c r="M102" s="51">
        <v>0</v>
      </c>
      <c r="N102" s="52">
        <f t="shared" si="3"/>
        <v>0</v>
      </c>
      <c r="O102" s="50">
        <v>0</v>
      </c>
      <c r="P102" s="50">
        <v>0</v>
      </c>
      <c r="Q102" s="50">
        <v>0</v>
      </c>
      <c r="R102" s="51">
        <v>0</v>
      </c>
      <c r="S102" s="52">
        <v>0</v>
      </c>
      <c r="T102" s="51">
        <v>0</v>
      </c>
    </row>
    <row r="103" spans="1:20" ht="20.100000000000001" customHeight="1" x14ac:dyDescent="0.25">
      <c r="A103" s="49" t="s">
        <v>103</v>
      </c>
      <c r="B103" s="49" t="s">
        <v>98</v>
      </c>
      <c r="C103" s="49" t="s">
        <v>86</v>
      </c>
      <c r="D103" s="49" t="s">
        <v>152</v>
      </c>
      <c r="E103" s="49" t="s">
        <v>154</v>
      </c>
      <c r="F103" s="50">
        <v>5.12</v>
      </c>
      <c r="G103" s="50">
        <v>0</v>
      </c>
      <c r="H103" s="50">
        <v>5.12</v>
      </c>
      <c r="I103" s="50">
        <v>0</v>
      </c>
      <c r="J103" s="51">
        <v>0</v>
      </c>
      <c r="K103" s="52">
        <v>0</v>
      </c>
      <c r="L103" s="50">
        <v>0</v>
      </c>
      <c r="M103" s="51">
        <v>0</v>
      </c>
      <c r="N103" s="52">
        <f t="shared" si="3"/>
        <v>0</v>
      </c>
      <c r="O103" s="50">
        <v>0</v>
      </c>
      <c r="P103" s="50">
        <v>0</v>
      </c>
      <c r="Q103" s="50">
        <v>0</v>
      </c>
      <c r="R103" s="51">
        <v>0</v>
      </c>
      <c r="S103" s="52">
        <v>0</v>
      </c>
      <c r="T103" s="51">
        <v>0</v>
      </c>
    </row>
    <row r="104" spans="1:20" ht="20.100000000000001" customHeight="1" x14ac:dyDescent="0.25">
      <c r="A104" s="49" t="s">
        <v>110</v>
      </c>
      <c r="B104" s="49" t="s">
        <v>113</v>
      </c>
      <c r="C104" s="49" t="s">
        <v>85</v>
      </c>
      <c r="D104" s="49" t="s">
        <v>152</v>
      </c>
      <c r="E104" s="49" t="s">
        <v>131</v>
      </c>
      <c r="F104" s="50">
        <v>26.36</v>
      </c>
      <c r="G104" s="50">
        <v>0</v>
      </c>
      <c r="H104" s="50">
        <v>26.36</v>
      </c>
      <c r="I104" s="50">
        <v>0</v>
      </c>
      <c r="J104" s="51">
        <v>0</v>
      </c>
      <c r="K104" s="52">
        <v>0</v>
      </c>
      <c r="L104" s="50">
        <v>0</v>
      </c>
      <c r="M104" s="51">
        <v>0</v>
      </c>
      <c r="N104" s="52">
        <f t="shared" si="3"/>
        <v>0</v>
      </c>
      <c r="O104" s="50">
        <v>0</v>
      </c>
      <c r="P104" s="50">
        <v>0</v>
      </c>
      <c r="Q104" s="50">
        <v>0</v>
      </c>
      <c r="R104" s="51">
        <v>0</v>
      </c>
      <c r="S104" s="52">
        <v>0</v>
      </c>
      <c r="T104" s="51">
        <v>0</v>
      </c>
    </row>
    <row r="105" spans="1:20" ht="20.100000000000001" customHeight="1" x14ac:dyDescent="0.25">
      <c r="A105" s="49" t="s">
        <v>118</v>
      </c>
      <c r="B105" s="49" t="s">
        <v>85</v>
      </c>
      <c r="C105" s="49" t="s">
        <v>86</v>
      </c>
      <c r="D105" s="49" t="s">
        <v>152</v>
      </c>
      <c r="E105" s="49" t="s">
        <v>119</v>
      </c>
      <c r="F105" s="50">
        <v>21.5</v>
      </c>
      <c r="G105" s="50">
        <v>0</v>
      </c>
      <c r="H105" s="50">
        <v>21.5</v>
      </c>
      <c r="I105" s="50">
        <v>0</v>
      </c>
      <c r="J105" s="51">
        <v>0</v>
      </c>
      <c r="K105" s="52">
        <v>0</v>
      </c>
      <c r="L105" s="50">
        <v>0</v>
      </c>
      <c r="M105" s="51">
        <v>0</v>
      </c>
      <c r="N105" s="52">
        <f t="shared" si="3"/>
        <v>0</v>
      </c>
      <c r="O105" s="50">
        <v>0</v>
      </c>
      <c r="P105" s="50">
        <v>0</v>
      </c>
      <c r="Q105" s="50">
        <v>0</v>
      </c>
      <c r="R105" s="51">
        <v>0</v>
      </c>
      <c r="S105" s="52">
        <v>0</v>
      </c>
      <c r="T105" s="51">
        <v>0</v>
      </c>
    </row>
  </sheetData>
  <autoFilter ref="A6:T6"/>
  <mergeCells count="22">
    <mergeCell ref="S4:S6"/>
    <mergeCell ref="N5:N6"/>
    <mergeCell ref="G4:G6"/>
    <mergeCell ref="H4:H6"/>
    <mergeCell ref="K5:K6"/>
    <mergeCell ref="L5:L6"/>
    <mergeCell ref="A2:T2"/>
    <mergeCell ref="D5:D6"/>
    <mergeCell ref="E5:E6"/>
    <mergeCell ref="F4:F6"/>
    <mergeCell ref="J4:J6"/>
    <mergeCell ref="A5:C5"/>
    <mergeCell ref="I4:I6"/>
    <mergeCell ref="K4:L4"/>
    <mergeCell ref="A4:E4"/>
    <mergeCell ref="M4:M6"/>
    <mergeCell ref="T4:T6"/>
    <mergeCell ref="Q5:Q6"/>
    <mergeCell ref="R5:R6"/>
    <mergeCell ref="P5:P6"/>
    <mergeCell ref="O5:O6"/>
    <mergeCell ref="N4:R4"/>
  </mergeCells>
  <phoneticPr fontId="31" type="noConversion"/>
  <printOptions horizontalCentered="1"/>
  <pageMargins left="0.59027779102325439" right="0.59027779102325439" top="0.98402780294418335" bottom="0.98402780294418335" header="0.51180553436279297" footer="0.51180553436279297"/>
  <pageSetup paperSize="9" scale="56" fitToHeight="1000" orientation="landscape" errors="blank" r:id="rId1"/>
  <headerFooter alignWithMargins="0">
    <oddFooter>&amp;C第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105"/>
  <sheetViews>
    <sheetView showGridLines="0" showZeros="0" workbookViewId="0">
      <selection activeCell="A31" sqref="A31:IV31"/>
    </sheetView>
  </sheetViews>
  <sheetFormatPr defaultRowHeight="15" x14ac:dyDescent="0.25"/>
  <cols>
    <col min="1" max="1" width="4.85546875" customWidth="1"/>
    <col min="2" max="3" width="3.5703125" customWidth="1"/>
    <col min="4" max="4" width="10" customWidth="1"/>
    <col min="5" max="5" width="50.7109375" customWidth="1"/>
    <col min="6" max="10" width="14.42578125" customWidth="1"/>
    <col min="11" max="12" width="10.5703125" customWidth="1"/>
  </cols>
  <sheetData>
    <row r="1" spans="1:10" ht="20.100000000000001" customHeight="1" x14ac:dyDescent="0.25">
      <c r="A1" s="10"/>
      <c r="B1" s="53"/>
      <c r="C1" s="53"/>
      <c r="D1" s="53"/>
      <c r="E1" s="53"/>
      <c r="F1" s="53"/>
      <c r="G1" s="53"/>
      <c r="H1" s="53"/>
      <c r="I1" s="53"/>
      <c r="J1" s="54" t="s">
        <v>155</v>
      </c>
    </row>
    <row r="2" spans="1:10" ht="20.100000000000001" customHeight="1" x14ac:dyDescent="0.25">
      <c r="A2" s="97" t="s">
        <v>156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20.100000000000001" customHeight="1" x14ac:dyDescent="0.25">
      <c r="A3" s="9" t="s">
        <v>0</v>
      </c>
      <c r="B3" s="9"/>
      <c r="C3" s="9"/>
      <c r="D3" s="9"/>
      <c r="E3" s="9"/>
      <c r="F3" s="55"/>
      <c r="G3" s="55"/>
      <c r="H3" s="55"/>
      <c r="I3" s="55"/>
      <c r="J3" s="11" t="s">
        <v>5</v>
      </c>
    </row>
    <row r="4" spans="1:10" ht="20.100000000000001" customHeight="1" x14ac:dyDescent="0.25">
      <c r="A4" s="98" t="s">
        <v>58</v>
      </c>
      <c r="B4" s="127"/>
      <c r="C4" s="127"/>
      <c r="D4" s="127"/>
      <c r="E4" s="99"/>
      <c r="F4" s="124" t="s">
        <v>59</v>
      </c>
      <c r="G4" s="125" t="s">
        <v>157</v>
      </c>
      <c r="H4" s="126" t="s">
        <v>158</v>
      </c>
      <c r="I4" s="126" t="s">
        <v>159</v>
      </c>
      <c r="J4" s="120" t="s">
        <v>160</v>
      </c>
    </row>
    <row r="5" spans="1:10" ht="20.100000000000001" customHeight="1" x14ac:dyDescent="0.25">
      <c r="A5" s="98" t="s">
        <v>69</v>
      </c>
      <c r="B5" s="127"/>
      <c r="C5" s="99"/>
      <c r="D5" s="123" t="s">
        <v>70</v>
      </c>
      <c r="E5" s="121" t="s">
        <v>161</v>
      </c>
      <c r="F5" s="125"/>
      <c r="G5" s="125"/>
      <c r="H5" s="126"/>
      <c r="I5" s="126"/>
      <c r="J5" s="120"/>
    </row>
    <row r="6" spans="1:10" ht="15" customHeight="1" x14ac:dyDescent="0.25">
      <c r="A6" s="56" t="s">
        <v>79</v>
      </c>
      <c r="B6" s="56" t="s">
        <v>80</v>
      </c>
      <c r="C6" s="57" t="s">
        <v>81</v>
      </c>
      <c r="D6" s="120"/>
      <c r="E6" s="122"/>
      <c r="F6" s="125"/>
      <c r="G6" s="125"/>
      <c r="H6" s="126"/>
      <c r="I6" s="126"/>
      <c r="J6" s="120"/>
    </row>
    <row r="7" spans="1:10" ht="20.100000000000001" customHeight="1" x14ac:dyDescent="0.25">
      <c r="A7" s="58" t="s">
        <v>38</v>
      </c>
      <c r="B7" s="58" t="s">
        <v>38</v>
      </c>
      <c r="C7" s="58" t="s">
        <v>38</v>
      </c>
      <c r="D7" s="59" t="s">
        <v>38</v>
      </c>
      <c r="E7" s="59" t="s">
        <v>59</v>
      </c>
      <c r="F7" s="60">
        <f t="shared" ref="F7:F35" si="0">SUM(G7:J7)</f>
        <v>124462.04</v>
      </c>
      <c r="G7" s="60">
        <v>37684.03</v>
      </c>
      <c r="H7" s="60">
        <v>86778.01</v>
      </c>
      <c r="I7" s="60">
        <v>0</v>
      </c>
      <c r="J7" s="19">
        <v>0</v>
      </c>
    </row>
    <row r="8" spans="1:10" ht="20.100000000000001" customHeight="1" x14ac:dyDescent="0.25">
      <c r="A8" s="58" t="s">
        <v>38</v>
      </c>
      <c r="B8" s="58" t="s">
        <v>38</v>
      </c>
      <c r="C8" s="58" t="s">
        <v>38</v>
      </c>
      <c r="D8" s="59" t="s">
        <v>38</v>
      </c>
      <c r="E8" s="59" t="s">
        <v>82</v>
      </c>
      <c r="F8" s="60">
        <f t="shared" si="0"/>
        <v>122282.79000000001</v>
      </c>
      <c r="G8" s="60">
        <v>35567.4</v>
      </c>
      <c r="H8" s="60">
        <v>86715.39</v>
      </c>
      <c r="I8" s="60">
        <v>0</v>
      </c>
      <c r="J8" s="19">
        <v>0</v>
      </c>
    </row>
    <row r="9" spans="1:10" ht="20.100000000000001" customHeight="1" x14ac:dyDescent="0.25">
      <c r="A9" s="58" t="s">
        <v>38</v>
      </c>
      <c r="B9" s="58" t="s">
        <v>38</v>
      </c>
      <c r="C9" s="58" t="s">
        <v>38</v>
      </c>
      <c r="D9" s="59" t="s">
        <v>38</v>
      </c>
      <c r="E9" s="59" t="s">
        <v>83</v>
      </c>
      <c r="F9" s="60">
        <f t="shared" si="0"/>
        <v>109183.4</v>
      </c>
      <c r="G9" s="60">
        <v>31198.68</v>
      </c>
      <c r="H9" s="60">
        <v>77984.72</v>
      </c>
      <c r="I9" s="60">
        <v>0</v>
      </c>
      <c r="J9" s="19">
        <v>0</v>
      </c>
    </row>
    <row r="10" spans="1:10" ht="20.100000000000001" customHeight="1" x14ac:dyDescent="0.25">
      <c r="A10" s="58" t="s">
        <v>84</v>
      </c>
      <c r="B10" s="58" t="s">
        <v>85</v>
      </c>
      <c r="C10" s="58" t="s">
        <v>86</v>
      </c>
      <c r="D10" s="59" t="s">
        <v>87</v>
      </c>
      <c r="E10" s="59" t="s">
        <v>88</v>
      </c>
      <c r="F10" s="60">
        <f t="shared" si="0"/>
        <v>23753.57</v>
      </c>
      <c r="G10" s="60">
        <v>23729.56</v>
      </c>
      <c r="H10" s="60">
        <v>24.01</v>
      </c>
      <c r="I10" s="60">
        <v>0</v>
      </c>
      <c r="J10" s="19">
        <v>0</v>
      </c>
    </row>
    <row r="11" spans="1:10" ht="20.100000000000001" customHeight="1" x14ac:dyDescent="0.25">
      <c r="A11" s="58" t="s">
        <v>84</v>
      </c>
      <c r="B11" s="58" t="s">
        <v>85</v>
      </c>
      <c r="C11" s="58" t="s">
        <v>85</v>
      </c>
      <c r="D11" s="59" t="s">
        <v>87</v>
      </c>
      <c r="E11" s="59" t="s">
        <v>89</v>
      </c>
      <c r="F11" s="60">
        <f t="shared" si="0"/>
        <v>46912.77</v>
      </c>
      <c r="G11" s="60">
        <v>0</v>
      </c>
      <c r="H11" s="60">
        <v>46912.77</v>
      </c>
      <c r="I11" s="60">
        <v>0</v>
      </c>
      <c r="J11" s="19">
        <v>0</v>
      </c>
    </row>
    <row r="12" spans="1:10" ht="20.100000000000001" customHeight="1" x14ac:dyDescent="0.25">
      <c r="A12" s="58" t="s">
        <v>84</v>
      </c>
      <c r="B12" s="58" t="s">
        <v>85</v>
      </c>
      <c r="C12" s="58" t="s">
        <v>90</v>
      </c>
      <c r="D12" s="59" t="s">
        <v>87</v>
      </c>
      <c r="E12" s="59" t="s">
        <v>91</v>
      </c>
      <c r="F12" s="60">
        <f t="shared" si="0"/>
        <v>8211.1200000000008</v>
      </c>
      <c r="G12" s="60">
        <v>0</v>
      </c>
      <c r="H12" s="60">
        <v>8211.1200000000008</v>
      </c>
      <c r="I12" s="60">
        <v>0</v>
      </c>
      <c r="J12" s="19">
        <v>0</v>
      </c>
    </row>
    <row r="13" spans="1:10" ht="20.100000000000001" customHeight="1" x14ac:dyDescent="0.25">
      <c r="A13" s="58" t="s">
        <v>84</v>
      </c>
      <c r="B13" s="58" t="s">
        <v>85</v>
      </c>
      <c r="C13" s="58" t="s">
        <v>92</v>
      </c>
      <c r="D13" s="59" t="s">
        <v>87</v>
      </c>
      <c r="E13" s="59" t="s">
        <v>93</v>
      </c>
      <c r="F13" s="60">
        <f t="shared" si="0"/>
        <v>855.17</v>
      </c>
      <c r="G13" s="60">
        <v>0</v>
      </c>
      <c r="H13" s="60">
        <v>855.17</v>
      </c>
      <c r="I13" s="60">
        <v>0</v>
      </c>
      <c r="J13" s="19">
        <v>0</v>
      </c>
    </row>
    <row r="14" spans="1:10" ht="20.100000000000001" customHeight="1" x14ac:dyDescent="0.25">
      <c r="A14" s="58" t="s">
        <v>84</v>
      </c>
      <c r="B14" s="58" t="s">
        <v>85</v>
      </c>
      <c r="C14" s="58" t="s">
        <v>94</v>
      </c>
      <c r="D14" s="59" t="s">
        <v>87</v>
      </c>
      <c r="E14" s="59" t="s">
        <v>95</v>
      </c>
      <c r="F14" s="60">
        <f t="shared" si="0"/>
        <v>191</v>
      </c>
      <c r="G14" s="60">
        <v>0</v>
      </c>
      <c r="H14" s="60">
        <v>191</v>
      </c>
      <c r="I14" s="60">
        <v>0</v>
      </c>
      <c r="J14" s="19">
        <v>0</v>
      </c>
    </row>
    <row r="15" spans="1:10" ht="20.100000000000001" customHeight="1" x14ac:dyDescent="0.25">
      <c r="A15" s="58" t="s">
        <v>84</v>
      </c>
      <c r="B15" s="58" t="s">
        <v>94</v>
      </c>
      <c r="C15" s="58" t="s">
        <v>85</v>
      </c>
      <c r="D15" s="59" t="s">
        <v>87</v>
      </c>
      <c r="E15" s="59" t="s">
        <v>96</v>
      </c>
      <c r="F15" s="60">
        <f t="shared" si="0"/>
        <v>20</v>
      </c>
      <c r="G15" s="60">
        <v>0</v>
      </c>
      <c r="H15" s="60">
        <v>20</v>
      </c>
      <c r="I15" s="60">
        <v>0</v>
      </c>
      <c r="J15" s="19">
        <v>0</v>
      </c>
    </row>
    <row r="16" spans="1:10" ht="20.100000000000001" customHeight="1" x14ac:dyDescent="0.25">
      <c r="A16" s="58" t="s">
        <v>97</v>
      </c>
      <c r="B16" s="58" t="s">
        <v>98</v>
      </c>
      <c r="C16" s="58" t="s">
        <v>99</v>
      </c>
      <c r="D16" s="59" t="s">
        <v>87</v>
      </c>
      <c r="E16" s="59" t="s">
        <v>100</v>
      </c>
      <c r="F16" s="60">
        <f t="shared" si="0"/>
        <v>16.3</v>
      </c>
      <c r="G16" s="60">
        <v>16.3</v>
      </c>
      <c r="H16" s="60">
        <v>0</v>
      </c>
      <c r="I16" s="60">
        <v>0</v>
      </c>
      <c r="J16" s="19">
        <v>0</v>
      </c>
    </row>
    <row r="17" spans="1:10" ht="20.100000000000001" customHeight="1" x14ac:dyDescent="0.25">
      <c r="A17" s="58" t="s">
        <v>101</v>
      </c>
      <c r="B17" s="58" t="s">
        <v>99</v>
      </c>
      <c r="C17" s="58" t="s">
        <v>94</v>
      </c>
      <c r="D17" s="59" t="s">
        <v>87</v>
      </c>
      <c r="E17" s="59" t="s">
        <v>102</v>
      </c>
      <c r="F17" s="60">
        <f t="shared" si="0"/>
        <v>201.12</v>
      </c>
      <c r="G17" s="60">
        <v>0</v>
      </c>
      <c r="H17" s="60">
        <v>201.12</v>
      </c>
      <c r="I17" s="60">
        <v>0</v>
      </c>
      <c r="J17" s="19">
        <v>0</v>
      </c>
    </row>
    <row r="18" spans="1:10" ht="20.100000000000001" customHeight="1" x14ac:dyDescent="0.25">
      <c r="A18" s="58" t="s">
        <v>103</v>
      </c>
      <c r="B18" s="58" t="s">
        <v>104</v>
      </c>
      <c r="C18" s="58" t="s">
        <v>86</v>
      </c>
      <c r="D18" s="59" t="s">
        <v>87</v>
      </c>
      <c r="E18" s="59" t="s">
        <v>105</v>
      </c>
      <c r="F18" s="60">
        <f t="shared" si="0"/>
        <v>502.13</v>
      </c>
      <c r="G18" s="60">
        <v>502.13</v>
      </c>
      <c r="H18" s="60">
        <v>0</v>
      </c>
      <c r="I18" s="60">
        <v>0</v>
      </c>
      <c r="J18" s="19">
        <v>0</v>
      </c>
    </row>
    <row r="19" spans="1:10" ht="20.100000000000001" customHeight="1" x14ac:dyDescent="0.25">
      <c r="A19" s="58" t="s">
        <v>103</v>
      </c>
      <c r="B19" s="58" t="s">
        <v>104</v>
      </c>
      <c r="C19" s="58" t="s">
        <v>104</v>
      </c>
      <c r="D19" s="59" t="s">
        <v>87</v>
      </c>
      <c r="E19" s="59" t="s">
        <v>106</v>
      </c>
      <c r="F19" s="60">
        <f t="shared" si="0"/>
        <v>1860.06</v>
      </c>
      <c r="G19" s="60">
        <v>1860.06</v>
      </c>
      <c r="H19" s="60">
        <v>0</v>
      </c>
      <c r="I19" s="60">
        <v>0</v>
      </c>
      <c r="J19" s="19">
        <v>0</v>
      </c>
    </row>
    <row r="20" spans="1:10" ht="20.100000000000001" customHeight="1" x14ac:dyDescent="0.25">
      <c r="A20" s="58" t="s">
        <v>103</v>
      </c>
      <c r="B20" s="58" t="s">
        <v>107</v>
      </c>
      <c r="C20" s="58" t="s">
        <v>104</v>
      </c>
      <c r="D20" s="59" t="s">
        <v>87</v>
      </c>
      <c r="E20" s="59" t="s">
        <v>108</v>
      </c>
      <c r="F20" s="60">
        <f t="shared" si="0"/>
        <v>728</v>
      </c>
      <c r="G20" s="60">
        <v>0</v>
      </c>
      <c r="H20" s="60">
        <v>728</v>
      </c>
      <c r="I20" s="60">
        <v>0</v>
      </c>
      <c r="J20" s="19">
        <v>0</v>
      </c>
    </row>
    <row r="21" spans="1:10" ht="20.100000000000001" customHeight="1" x14ac:dyDescent="0.25">
      <c r="A21" s="58" t="s">
        <v>103</v>
      </c>
      <c r="B21" s="58" t="s">
        <v>94</v>
      </c>
      <c r="C21" s="58" t="s">
        <v>94</v>
      </c>
      <c r="D21" s="59" t="s">
        <v>87</v>
      </c>
      <c r="E21" s="59" t="s">
        <v>109</v>
      </c>
      <c r="F21" s="60">
        <f t="shared" si="0"/>
        <v>14.05</v>
      </c>
      <c r="G21" s="60">
        <v>14.05</v>
      </c>
      <c r="H21" s="60">
        <v>0</v>
      </c>
      <c r="I21" s="60">
        <v>0</v>
      </c>
      <c r="J21" s="19">
        <v>0</v>
      </c>
    </row>
    <row r="22" spans="1:10" ht="20.100000000000001" customHeight="1" x14ac:dyDescent="0.25">
      <c r="A22" s="58" t="s">
        <v>110</v>
      </c>
      <c r="B22" s="58" t="s">
        <v>111</v>
      </c>
      <c r="C22" s="58" t="s">
        <v>107</v>
      </c>
      <c r="D22" s="59" t="s">
        <v>87</v>
      </c>
      <c r="E22" s="59" t="s">
        <v>112</v>
      </c>
      <c r="F22" s="60">
        <f t="shared" si="0"/>
        <v>236.87</v>
      </c>
      <c r="G22" s="60">
        <v>0</v>
      </c>
      <c r="H22" s="60">
        <v>236.87</v>
      </c>
      <c r="I22" s="60">
        <v>0</v>
      </c>
      <c r="J22" s="19">
        <v>0</v>
      </c>
    </row>
    <row r="23" spans="1:10" ht="20.100000000000001" customHeight="1" x14ac:dyDescent="0.25">
      <c r="A23" s="58" t="s">
        <v>110</v>
      </c>
      <c r="B23" s="58" t="s">
        <v>113</v>
      </c>
      <c r="C23" s="58" t="s">
        <v>86</v>
      </c>
      <c r="D23" s="59" t="s">
        <v>87</v>
      </c>
      <c r="E23" s="59" t="s">
        <v>114</v>
      </c>
      <c r="F23" s="60">
        <f t="shared" si="0"/>
        <v>1598.64</v>
      </c>
      <c r="G23" s="60">
        <v>1598.64</v>
      </c>
      <c r="H23" s="60">
        <v>0</v>
      </c>
      <c r="I23" s="60">
        <v>0</v>
      </c>
      <c r="J23" s="19">
        <v>0</v>
      </c>
    </row>
    <row r="24" spans="1:10" ht="20.100000000000001" customHeight="1" x14ac:dyDescent="0.25">
      <c r="A24" s="58" t="s">
        <v>110</v>
      </c>
      <c r="B24" s="58" t="s">
        <v>113</v>
      </c>
      <c r="C24" s="58" t="s">
        <v>99</v>
      </c>
      <c r="D24" s="59" t="s">
        <v>87</v>
      </c>
      <c r="E24" s="59" t="s">
        <v>115</v>
      </c>
      <c r="F24" s="60">
        <f t="shared" si="0"/>
        <v>328.62</v>
      </c>
      <c r="G24" s="60">
        <v>328.62</v>
      </c>
      <c r="H24" s="60">
        <v>0</v>
      </c>
      <c r="I24" s="60">
        <v>0</v>
      </c>
      <c r="J24" s="19">
        <v>0</v>
      </c>
    </row>
    <row r="25" spans="1:10" ht="20.100000000000001" customHeight="1" x14ac:dyDescent="0.25">
      <c r="A25" s="58" t="s">
        <v>116</v>
      </c>
      <c r="B25" s="58" t="s">
        <v>85</v>
      </c>
      <c r="C25" s="58" t="s">
        <v>94</v>
      </c>
      <c r="D25" s="59" t="s">
        <v>87</v>
      </c>
      <c r="E25" s="59" t="s">
        <v>117</v>
      </c>
      <c r="F25" s="60">
        <f t="shared" si="0"/>
        <v>32.99</v>
      </c>
      <c r="G25" s="60">
        <v>0</v>
      </c>
      <c r="H25" s="60">
        <v>32.99</v>
      </c>
      <c r="I25" s="60">
        <v>0</v>
      </c>
      <c r="J25" s="19">
        <v>0</v>
      </c>
    </row>
    <row r="26" spans="1:10" ht="20.100000000000001" customHeight="1" x14ac:dyDescent="0.25">
      <c r="A26" s="58" t="s">
        <v>118</v>
      </c>
      <c r="B26" s="58" t="s">
        <v>85</v>
      </c>
      <c r="C26" s="58" t="s">
        <v>86</v>
      </c>
      <c r="D26" s="59" t="s">
        <v>87</v>
      </c>
      <c r="E26" s="59" t="s">
        <v>119</v>
      </c>
      <c r="F26" s="60">
        <f t="shared" si="0"/>
        <v>1848.29</v>
      </c>
      <c r="G26" s="60">
        <v>1848.29</v>
      </c>
      <c r="H26" s="60">
        <v>0</v>
      </c>
      <c r="I26" s="60">
        <v>0</v>
      </c>
      <c r="J26" s="19">
        <v>0</v>
      </c>
    </row>
    <row r="27" spans="1:10" ht="20.100000000000001" customHeight="1" x14ac:dyDescent="0.25">
      <c r="A27" s="58" t="s">
        <v>118</v>
      </c>
      <c r="B27" s="58" t="s">
        <v>85</v>
      </c>
      <c r="C27" s="58" t="s">
        <v>99</v>
      </c>
      <c r="D27" s="59" t="s">
        <v>87</v>
      </c>
      <c r="E27" s="59" t="s">
        <v>120</v>
      </c>
      <c r="F27" s="60">
        <f t="shared" si="0"/>
        <v>1301.03</v>
      </c>
      <c r="G27" s="60">
        <v>1301.03</v>
      </c>
      <c r="H27" s="60">
        <v>0</v>
      </c>
      <c r="I27" s="60">
        <v>0</v>
      </c>
      <c r="J27" s="19">
        <v>0</v>
      </c>
    </row>
    <row r="28" spans="1:10" ht="20.100000000000001" customHeight="1" x14ac:dyDescent="0.25">
      <c r="A28" s="58" t="s">
        <v>38</v>
      </c>
      <c r="B28" s="58" t="s">
        <v>38</v>
      </c>
      <c r="C28" s="58" t="s">
        <v>38</v>
      </c>
      <c r="D28" s="59" t="s">
        <v>38</v>
      </c>
      <c r="E28" s="59" t="s">
        <v>121</v>
      </c>
      <c r="F28" s="60">
        <f t="shared" si="0"/>
        <v>8399.51</v>
      </c>
      <c r="G28" s="60">
        <v>4284.84</v>
      </c>
      <c r="H28" s="60">
        <v>4114.67</v>
      </c>
      <c r="I28" s="60">
        <v>0</v>
      </c>
      <c r="J28" s="19">
        <v>0</v>
      </c>
    </row>
    <row r="29" spans="1:10" ht="20.100000000000001" customHeight="1" x14ac:dyDescent="0.25">
      <c r="A29" s="58" t="s">
        <v>84</v>
      </c>
      <c r="B29" s="58" t="s">
        <v>85</v>
      </c>
      <c r="C29" s="58" t="s">
        <v>86</v>
      </c>
      <c r="D29" s="59" t="s">
        <v>122</v>
      </c>
      <c r="E29" s="59" t="s">
        <v>88</v>
      </c>
      <c r="F29" s="60">
        <f t="shared" si="0"/>
        <v>3244.21</v>
      </c>
      <c r="G29" s="60">
        <v>3244.21</v>
      </c>
      <c r="H29" s="60">
        <v>0</v>
      </c>
      <c r="I29" s="60">
        <v>0</v>
      </c>
      <c r="J29" s="19">
        <v>0</v>
      </c>
    </row>
    <row r="30" spans="1:10" ht="20.100000000000001" customHeight="1" x14ac:dyDescent="0.25">
      <c r="A30" s="58" t="s">
        <v>84</v>
      </c>
      <c r="B30" s="58" t="s">
        <v>85</v>
      </c>
      <c r="C30" s="58" t="s">
        <v>85</v>
      </c>
      <c r="D30" s="59" t="s">
        <v>122</v>
      </c>
      <c r="E30" s="59" t="s">
        <v>89</v>
      </c>
      <c r="F30" s="60">
        <f t="shared" si="0"/>
        <v>3422.05</v>
      </c>
      <c r="G30" s="60">
        <v>0</v>
      </c>
      <c r="H30" s="60">
        <v>3422.05</v>
      </c>
      <c r="I30" s="60">
        <v>0</v>
      </c>
      <c r="J30" s="19">
        <v>0</v>
      </c>
    </row>
    <row r="31" spans="1:10" ht="20.100000000000001" customHeight="1" x14ac:dyDescent="0.25">
      <c r="A31" s="58" t="s">
        <v>97</v>
      </c>
      <c r="B31" s="58" t="s">
        <v>98</v>
      </c>
      <c r="C31" s="58" t="s">
        <v>99</v>
      </c>
      <c r="D31" s="59" t="s">
        <v>122</v>
      </c>
      <c r="E31" s="59" t="s">
        <v>100</v>
      </c>
      <c r="F31" s="60">
        <f t="shared" si="0"/>
        <v>1.9</v>
      </c>
      <c r="G31" s="60">
        <v>1.9</v>
      </c>
      <c r="H31" s="60">
        <v>0</v>
      </c>
      <c r="I31" s="60">
        <v>0</v>
      </c>
      <c r="J31" s="19">
        <v>0</v>
      </c>
    </row>
    <row r="32" spans="1:10" ht="20.100000000000001" customHeight="1" x14ac:dyDescent="0.25">
      <c r="A32" s="58" t="s">
        <v>103</v>
      </c>
      <c r="B32" s="58" t="s">
        <v>104</v>
      </c>
      <c r="C32" s="58" t="s">
        <v>104</v>
      </c>
      <c r="D32" s="59" t="s">
        <v>122</v>
      </c>
      <c r="E32" s="59" t="s">
        <v>106</v>
      </c>
      <c r="F32" s="60">
        <f t="shared" si="0"/>
        <v>290.91000000000003</v>
      </c>
      <c r="G32" s="60">
        <v>290.91000000000003</v>
      </c>
      <c r="H32" s="60">
        <v>0</v>
      </c>
      <c r="I32" s="60">
        <v>0</v>
      </c>
      <c r="J32" s="19">
        <v>0</v>
      </c>
    </row>
    <row r="33" spans="1:10" ht="20.100000000000001" customHeight="1" x14ac:dyDescent="0.25">
      <c r="A33" s="58" t="s">
        <v>110</v>
      </c>
      <c r="B33" s="58" t="s">
        <v>113</v>
      </c>
      <c r="C33" s="58" t="s">
        <v>86</v>
      </c>
      <c r="D33" s="59" t="s">
        <v>122</v>
      </c>
      <c r="E33" s="59" t="s">
        <v>114</v>
      </c>
      <c r="F33" s="60">
        <f t="shared" si="0"/>
        <v>249.75</v>
      </c>
      <c r="G33" s="60">
        <v>249.75</v>
      </c>
      <c r="H33" s="60">
        <v>0</v>
      </c>
      <c r="I33" s="60">
        <v>0</v>
      </c>
      <c r="J33" s="19">
        <v>0</v>
      </c>
    </row>
    <row r="34" spans="1:10" ht="20.100000000000001" customHeight="1" x14ac:dyDescent="0.25">
      <c r="A34" s="58" t="s">
        <v>110</v>
      </c>
      <c r="B34" s="58" t="s">
        <v>113</v>
      </c>
      <c r="C34" s="58" t="s">
        <v>99</v>
      </c>
      <c r="D34" s="59" t="s">
        <v>122</v>
      </c>
      <c r="E34" s="59" t="s">
        <v>115</v>
      </c>
      <c r="F34" s="60">
        <f t="shared" si="0"/>
        <v>41.22</v>
      </c>
      <c r="G34" s="60">
        <v>41.22</v>
      </c>
      <c r="H34" s="60">
        <v>0</v>
      </c>
      <c r="I34" s="60">
        <v>0</v>
      </c>
      <c r="J34" s="19">
        <v>0</v>
      </c>
    </row>
    <row r="35" spans="1:10" ht="20.100000000000001" customHeight="1" x14ac:dyDescent="0.25">
      <c r="A35" s="58" t="s">
        <v>118</v>
      </c>
      <c r="B35" s="58" t="s">
        <v>85</v>
      </c>
      <c r="C35" s="58" t="s">
        <v>86</v>
      </c>
      <c r="D35" s="59" t="s">
        <v>122</v>
      </c>
      <c r="E35" s="59" t="s">
        <v>119</v>
      </c>
      <c r="F35" s="60">
        <f t="shared" si="0"/>
        <v>282</v>
      </c>
      <c r="G35" s="60">
        <v>282</v>
      </c>
      <c r="H35" s="60">
        <v>0</v>
      </c>
      <c r="I35" s="60">
        <v>0</v>
      </c>
      <c r="J35" s="19">
        <v>0</v>
      </c>
    </row>
    <row r="36" spans="1:10" ht="20.100000000000001" customHeight="1" x14ac:dyDescent="0.25">
      <c r="A36" s="58" t="s">
        <v>118</v>
      </c>
      <c r="B36" s="58" t="s">
        <v>85</v>
      </c>
      <c r="C36" s="58" t="s">
        <v>99</v>
      </c>
      <c r="D36" s="59" t="s">
        <v>122</v>
      </c>
      <c r="E36" s="59" t="s">
        <v>120</v>
      </c>
      <c r="F36" s="60">
        <f t="shared" ref="F36:F66" si="1">SUM(G36:J36)</f>
        <v>174.85</v>
      </c>
      <c r="G36" s="60">
        <v>174.85</v>
      </c>
      <c r="H36" s="60">
        <v>0</v>
      </c>
      <c r="I36" s="60">
        <v>0</v>
      </c>
      <c r="J36" s="19">
        <v>0</v>
      </c>
    </row>
    <row r="37" spans="1:10" ht="20.100000000000001" customHeight="1" x14ac:dyDescent="0.25">
      <c r="A37" s="58" t="s">
        <v>38</v>
      </c>
      <c r="B37" s="58" t="s">
        <v>38</v>
      </c>
      <c r="C37" s="58" t="s">
        <v>38</v>
      </c>
      <c r="D37" s="59" t="s">
        <v>38</v>
      </c>
      <c r="E37" s="59" t="s">
        <v>123</v>
      </c>
      <c r="F37" s="60">
        <f t="shared" si="1"/>
        <v>3328</v>
      </c>
      <c r="G37" s="60">
        <v>35</v>
      </c>
      <c r="H37" s="60">
        <v>3293</v>
      </c>
      <c r="I37" s="60">
        <v>0</v>
      </c>
      <c r="J37" s="19">
        <v>0</v>
      </c>
    </row>
    <row r="38" spans="1:10" ht="20.100000000000001" customHeight="1" x14ac:dyDescent="0.25">
      <c r="A38" s="58" t="s">
        <v>84</v>
      </c>
      <c r="B38" s="58" t="s">
        <v>85</v>
      </c>
      <c r="C38" s="58" t="s">
        <v>90</v>
      </c>
      <c r="D38" s="59" t="s">
        <v>124</v>
      </c>
      <c r="E38" s="59" t="s">
        <v>91</v>
      </c>
      <c r="F38" s="60">
        <f t="shared" si="1"/>
        <v>1939</v>
      </c>
      <c r="G38" s="60">
        <v>0</v>
      </c>
      <c r="H38" s="60">
        <v>1939</v>
      </c>
      <c r="I38" s="60">
        <v>0</v>
      </c>
      <c r="J38" s="19">
        <v>0</v>
      </c>
    </row>
    <row r="39" spans="1:10" ht="20.100000000000001" customHeight="1" x14ac:dyDescent="0.25">
      <c r="A39" s="58" t="s">
        <v>84</v>
      </c>
      <c r="B39" s="58" t="s">
        <v>85</v>
      </c>
      <c r="C39" s="58" t="s">
        <v>125</v>
      </c>
      <c r="D39" s="59" t="s">
        <v>124</v>
      </c>
      <c r="E39" s="59" t="s">
        <v>126</v>
      </c>
      <c r="F39" s="60">
        <f t="shared" si="1"/>
        <v>35</v>
      </c>
      <c r="G39" s="60">
        <v>35</v>
      </c>
      <c r="H39" s="60">
        <v>0</v>
      </c>
      <c r="I39" s="60">
        <v>0</v>
      </c>
      <c r="J39" s="19">
        <v>0</v>
      </c>
    </row>
    <row r="40" spans="1:10" ht="20.100000000000001" customHeight="1" x14ac:dyDescent="0.25">
      <c r="A40" s="58" t="s">
        <v>84</v>
      </c>
      <c r="B40" s="58" t="s">
        <v>85</v>
      </c>
      <c r="C40" s="58" t="s">
        <v>94</v>
      </c>
      <c r="D40" s="59" t="s">
        <v>124</v>
      </c>
      <c r="E40" s="59" t="s">
        <v>95</v>
      </c>
      <c r="F40" s="60">
        <f t="shared" si="1"/>
        <v>893</v>
      </c>
      <c r="G40" s="60">
        <v>0</v>
      </c>
      <c r="H40" s="60">
        <v>893</v>
      </c>
      <c r="I40" s="60">
        <v>0</v>
      </c>
      <c r="J40" s="19">
        <v>0</v>
      </c>
    </row>
    <row r="41" spans="1:10" ht="20.100000000000001" customHeight="1" x14ac:dyDescent="0.25">
      <c r="A41" s="58" t="s">
        <v>38</v>
      </c>
      <c r="B41" s="58" t="s">
        <v>38</v>
      </c>
      <c r="C41" s="58" t="s">
        <v>38</v>
      </c>
      <c r="D41" s="59" t="s">
        <v>38</v>
      </c>
      <c r="E41" s="59" t="s">
        <v>127</v>
      </c>
      <c r="F41" s="60">
        <f t="shared" si="1"/>
        <v>1371.88</v>
      </c>
      <c r="G41" s="60">
        <v>48.88</v>
      </c>
      <c r="H41" s="60">
        <v>1323</v>
      </c>
      <c r="I41" s="60">
        <v>0</v>
      </c>
      <c r="J41" s="19">
        <v>0</v>
      </c>
    </row>
    <row r="42" spans="1:10" ht="20.100000000000001" customHeight="1" x14ac:dyDescent="0.25">
      <c r="A42" s="58" t="s">
        <v>84</v>
      </c>
      <c r="B42" s="58" t="s">
        <v>85</v>
      </c>
      <c r="C42" s="58" t="s">
        <v>125</v>
      </c>
      <c r="D42" s="59" t="s">
        <v>128</v>
      </c>
      <c r="E42" s="59" t="s">
        <v>126</v>
      </c>
      <c r="F42" s="60">
        <f t="shared" si="1"/>
        <v>31.96</v>
      </c>
      <c r="G42" s="60">
        <v>31.96</v>
      </c>
      <c r="H42" s="60">
        <v>0</v>
      </c>
      <c r="I42" s="60">
        <v>0</v>
      </c>
      <c r="J42" s="19">
        <v>0</v>
      </c>
    </row>
    <row r="43" spans="1:10" ht="20.100000000000001" customHeight="1" x14ac:dyDescent="0.25">
      <c r="A43" s="58" t="s">
        <v>84</v>
      </c>
      <c r="B43" s="58" t="s">
        <v>85</v>
      </c>
      <c r="C43" s="58" t="s">
        <v>94</v>
      </c>
      <c r="D43" s="59" t="s">
        <v>128</v>
      </c>
      <c r="E43" s="59" t="s">
        <v>95</v>
      </c>
      <c r="F43" s="60">
        <f t="shared" si="1"/>
        <v>1323</v>
      </c>
      <c r="G43" s="60">
        <v>0</v>
      </c>
      <c r="H43" s="60">
        <v>1323</v>
      </c>
      <c r="I43" s="60">
        <v>0</v>
      </c>
      <c r="J43" s="19">
        <v>0</v>
      </c>
    </row>
    <row r="44" spans="1:10" ht="20.100000000000001" customHeight="1" x14ac:dyDescent="0.25">
      <c r="A44" s="58" t="s">
        <v>103</v>
      </c>
      <c r="B44" s="58" t="s">
        <v>104</v>
      </c>
      <c r="C44" s="58" t="s">
        <v>104</v>
      </c>
      <c r="D44" s="59" t="s">
        <v>128</v>
      </c>
      <c r="E44" s="59" t="s">
        <v>106</v>
      </c>
      <c r="F44" s="60">
        <f t="shared" si="1"/>
        <v>7.22</v>
      </c>
      <c r="G44" s="60">
        <v>7.22</v>
      </c>
      <c r="H44" s="60">
        <v>0</v>
      </c>
      <c r="I44" s="60">
        <v>0</v>
      </c>
      <c r="J44" s="19">
        <v>0</v>
      </c>
    </row>
    <row r="45" spans="1:10" ht="20.100000000000001" customHeight="1" x14ac:dyDescent="0.25">
      <c r="A45" s="58" t="s">
        <v>103</v>
      </c>
      <c r="B45" s="58" t="s">
        <v>104</v>
      </c>
      <c r="C45" s="58" t="s">
        <v>129</v>
      </c>
      <c r="D45" s="59" t="s">
        <v>128</v>
      </c>
      <c r="E45" s="59" t="s">
        <v>130</v>
      </c>
      <c r="F45" s="60">
        <f t="shared" si="1"/>
        <v>2.1</v>
      </c>
      <c r="G45" s="60">
        <v>2.1</v>
      </c>
      <c r="H45" s="60">
        <v>0</v>
      </c>
      <c r="I45" s="60">
        <v>0</v>
      </c>
      <c r="J45" s="19">
        <v>0</v>
      </c>
    </row>
    <row r="46" spans="1:10" ht="20.100000000000001" customHeight="1" x14ac:dyDescent="0.25">
      <c r="A46" s="58" t="s">
        <v>110</v>
      </c>
      <c r="B46" s="58" t="s">
        <v>113</v>
      </c>
      <c r="C46" s="58" t="s">
        <v>85</v>
      </c>
      <c r="D46" s="59" t="s">
        <v>128</v>
      </c>
      <c r="E46" s="59" t="s">
        <v>131</v>
      </c>
      <c r="F46" s="60">
        <f t="shared" si="1"/>
        <v>3.1</v>
      </c>
      <c r="G46" s="60">
        <v>3.1</v>
      </c>
      <c r="H46" s="60">
        <v>0</v>
      </c>
      <c r="I46" s="60">
        <v>0</v>
      </c>
      <c r="J46" s="19">
        <v>0</v>
      </c>
    </row>
    <row r="47" spans="1:10" ht="20.100000000000001" customHeight="1" x14ac:dyDescent="0.25">
      <c r="A47" s="58" t="s">
        <v>118</v>
      </c>
      <c r="B47" s="58" t="s">
        <v>85</v>
      </c>
      <c r="C47" s="58" t="s">
        <v>86</v>
      </c>
      <c r="D47" s="59" t="s">
        <v>128</v>
      </c>
      <c r="E47" s="59" t="s">
        <v>119</v>
      </c>
      <c r="F47" s="60">
        <f t="shared" si="1"/>
        <v>4.5</v>
      </c>
      <c r="G47" s="60">
        <v>4.5</v>
      </c>
      <c r="H47" s="60">
        <v>0</v>
      </c>
      <c r="I47" s="60">
        <v>0</v>
      </c>
      <c r="J47" s="19">
        <v>0</v>
      </c>
    </row>
    <row r="48" spans="1:10" ht="20.100000000000001" customHeight="1" x14ac:dyDescent="0.25">
      <c r="A48" s="58" t="s">
        <v>38</v>
      </c>
      <c r="B48" s="58" t="s">
        <v>38</v>
      </c>
      <c r="C48" s="58" t="s">
        <v>38</v>
      </c>
      <c r="D48" s="59" t="s">
        <v>38</v>
      </c>
      <c r="E48" s="59" t="s">
        <v>132</v>
      </c>
      <c r="F48" s="60">
        <f t="shared" si="1"/>
        <v>66.97</v>
      </c>
      <c r="G48" s="60">
        <v>66.97</v>
      </c>
      <c r="H48" s="60">
        <v>0</v>
      </c>
      <c r="I48" s="60">
        <v>0</v>
      </c>
      <c r="J48" s="19">
        <v>0</v>
      </c>
    </row>
    <row r="49" spans="1:10" ht="20.100000000000001" customHeight="1" x14ac:dyDescent="0.25">
      <c r="A49" s="58" t="s">
        <v>38</v>
      </c>
      <c r="B49" s="58" t="s">
        <v>38</v>
      </c>
      <c r="C49" s="58" t="s">
        <v>38</v>
      </c>
      <c r="D49" s="59" t="s">
        <v>38</v>
      </c>
      <c r="E49" s="59" t="s">
        <v>133</v>
      </c>
      <c r="F49" s="60">
        <f t="shared" si="1"/>
        <v>66.97</v>
      </c>
      <c r="G49" s="60">
        <v>66.97</v>
      </c>
      <c r="H49" s="60">
        <v>0</v>
      </c>
      <c r="I49" s="60">
        <v>0</v>
      </c>
      <c r="J49" s="19">
        <v>0</v>
      </c>
    </row>
    <row r="50" spans="1:10" ht="20.100000000000001" customHeight="1" x14ac:dyDescent="0.25">
      <c r="A50" s="58" t="s">
        <v>84</v>
      </c>
      <c r="B50" s="58" t="s">
        <v>85</v>
      </c>
      <c r="C50" s="58" t="s">
        <v>86</v>
      </c>
      <c r="D50" s="59" t="s">
        <v>134</v>
      </c>
      <c r="E50" s="59" t="s">
        <v>88</v>
      </c>
      <c r="F50" s="60">
        <f t="shared" si="1"/>
        <v>52.72</v>
      </c>
      <c r="G50" s="60">
        <v>52.72</v>
      </c>
      <c r="H50" s="60">
        <v>0</v>
      </c>
      <c r="I50" s="60">
        <v>0</v>
      </c>
      <c r="J50" s="19">
        <v>0</v>
      </c>
    </row>
    <row r="51" spans="1:10" ht="20.100000000000001" customHeight="1" x14ac:dyDescent="0.25">
      <c r="A51" s="58" t="s">
        <v>97</v>
      </c>
      <c r="B51" s="58" t="s">
        <v>98</v>
      </c>
      <c r="C51" s="58" t="s">
        <v>99</v>
      </c>
      <c r="D51" s="59" t="s">
        <v>134</v>
      </c>
      <c r="E51" s="59" t="s">
        <v>100</v>
      </c>
      <c r="F51" s="60">
        <f t="shared" si="1"/>
        <v>0.3</v>
      </c>
      <c r="G51" s="60">
        <v>0.3</v>
      </c>
      <c r="H51" s="60">
        <v>0</v>
      </c>
      <c r="I51" s="60">
        <v>0</v>
      </c>
      <c r="J51" s="19">
        <v>0</v>
      </c>
    </row>
    <row r="52" spans="1:10" ht="20.100000000000001" customHeight="1" x14ac:dyDescent="0.25">
      <c r="A52" s="58" t="s">
        <v>103</v>
      </c>
      <c r="B52" s="58" t="s">
        <v>104</v>
      </c>
      <c r="C52" s="58" t="s">
        <v>104</v>
      </c>
      <c r="D52" s="59" t="s">
        <v>134</v>
      </c>
      <c r="E52" s="59" t="s">
        <v>106</v>
      </c>
      <c r="F52" s="60">
        <f t="shared" si="1"/>
        <v>4.09</v>
      </c>
      <c r="G52" s="60">
        <v>4.09</v>
      </c>
      <c r="H52" s="60">
        <v>0</v>
      </c>
      <c r="I52" s="60">
        <v>0</v>
      </c>
      <c r="J52" s="19">
        <v>0</v>
      </c>
    </row>
    <row r="53" spans="1:10" ht="20.100000000000001" customHeight="1" x14ac:dyDescent="0.25">
      <c r="A53" s="58" t="s">
        <v>110</v>
      </c>
      <c r="B53" s="58" t="s">
        <v>113</v>
      </c>
      <c r="C53" s="58" t="s">
        <v>86</v>
      </c>
      <c r="D53" s="59" t="s">
        <v>134</v>
      </c>
      <c r="E53" s="59" t="s">
        <v>114</v>
      </c>
      <c r="F53" s="60">
        <f t="shared" si="1"/>
        <v>3.35</v>
      </c>
      <c r="G53" s="60">
        <v>3.35</v>
      </c>
      <c r="H53" s="60">
        <v>0</v>
      </c>
      <c r="I53" s="60">
        <v>0</v>
      </c>
      <c r="J53" s="19">
        <v>0</v>
      </c>
    </row>
    <row r="54" spans="1:10" ht="20.100000000000001" customHeight="1" x14ac:dyDescent="0.25">
      <c r="A54" s="58" t="s">
        <v>110</v>
      </c>
      <c r="B54" s="58" t="s">
        <v>113</v>
      </c>
      <c r="C54" s="58" t="s">
        <v>99</v>
      </c>
      <c r="D54" s="59" t="s">
        <v>134</v>
      </c>
      <c r="E54" s="59" t="s">
        <v>115</v>
      </c>
      <c r="F54" s="60">
        <f t="shared" si="1"/>
        <v>0.37</v>
      </c>
      <c r="G54" s="60">
        <v>0.37</v>
      </c>
      <c r="H54" s="60">
        <v>0</v>
      </c>
      <c r="I54" s="60">
        <v>0</v>
      </c>
      <c r="J54" s="19">
        <v>0</v>
      </c>
    </row>
    <row r="55" spans="1:10" ht="20.100000000000001" customHeight="1" x14ac:dyDescent="0.25">
      <c r="A55" s="58" t="s">
        <v>118</v>
      </c>
      <c r="B55" s="58" t="s">
        <v>85</v>
      </c>
      <c r="C55" s="58" t="s">
        <v>86</v>
      </c>
      <c r="D55" s="59" t="s">
        <v>134</v>
      </c>
      <c r="E55" s="59" t="s">
        <v>119</v>
      </c>
      <c r="F55" s="60">
        <f t="shared" si="1"/>
        <v>3.97</v>
      </c>
      <c r="G55" s="60">
        <v>3.97</v>
      </c>
      <c r="H55" s="60">
        <v>0</v>
      </c>
      <c r="I55" s="60">
        <v>0</v>
      </c>
      <c r="J55" s="19">
        <v>0</v>
      </c>
    </row>
    <row r="56" spans="1:10" ht="20.100000000000001" customHeight="1" x14ac:dyDescent="0.25">
      <c r="A56" s="58" t="s">
        <v>118</v>
      </c>
      <c r="B56" s="58" t="s">
        <v>85</v>
      </c>
      <c r="C56" s="58" t="s">
        <v>99</v>
      </c>
      <c r="D56" s="59" t="s">
        <v>134</v>
      </c>
      <c r="E56" s="59" t="s">
        <v>120</v>
      </c>
      <c r="F56" s="60">
        <f t="shared" si="1"/>
        <v>2.17</v>
      </c>
      <c r="G56" s="60">
        <v>2.17</v>
      </c>
      <c r="H56" s="60">
        <v>0</v>
      </c>
      <c r="I56" s="60">
        <v>0</v>
      </c>
      <c r="J56" s="19">
        <v>0</v>
      </c>
    </row>
    <row r="57" spans="1:10" ht="20.100000000000001" customHeight="1" x14ac:dyDescent="0.25">
      <c r="A57" s="58" t="s">
        <v>38</v>
      </c>
      <c r="B57" s="58" t="s">
        <v>38</v>
      </c>
      <c r="C57" s="58" t="s">
        <v>38</v>
      </c>
      <c r="D57" s="59" t="s">
        <v>38</v>
      </c>
      <c r="E57" s="59" t="s">
        <v>135</v>
      </c>
      <c r="F57" s="60">
        <f t="shared" si="1"/>
        <v>631.19000000000005</v>
      </c>
      <c r="G57" s="60">
        <v>631.19000000000005</v>
      </c>
      <c r="H57" s="60">
        <v>0</v>
      </c>
      <c r="I57" s="60">
        <v>0</v>
      </c>
      <c r="J57" s="19">
        <v>0</v>
      </c>
    </row>
    <row r="58" spans="1:10" ht="20.100000000000001" customHeight="1" x14ac:dyDescent="0.25">
      <c r="A58" s="58" t="s">
        <v>38</v>
      </c>
      <c r="B58" s="58" t="s">
        <v>38</v>
      </c>
      <c r="C58" s="58" t="s">
        <v>38</v>
      </c>
      <c r="D58" s="59" t="s">
        <v>38</v>
      </c>
      <c r="E58" s="59" t="s">
        <v>136</v>
      </c>
      <c r="F58" s="60">
        <f t="shared" si="1"/>
        <v>631.19000000000005</v>
      </c>
      <c r="G58" s="60">
        <v>631.19000000000005</v>
      </c>
      <c r="H58" s="60">
        <v>0</v>
      </c>
      <c r="I58" s="60">
        <v>0</v>
      </c>
      <c r="J58" s="19">
        <v>0</v>
      </c>
    </row>
    <row r="59" spans="1:10" ht="20.100000000000001" customHeight="1" x14ac:dyDescent="0.25">
      <c r="A59" s="58" t="s">
        <v>84</v>
      </c>
      <c r="B59" s="58" t="s">
        <v>85</v>
      </c>
      <c r="C59" s="58" t="s">
        <v>99</v>
      </c>
      <c r="D59" s="59" t="s">
        <v>137</v>
      </c>
      <c r="E59" s="59" t="s">
        <v>138</v>
      </c>
      <c r="F59" s="60">
        <f t="shared" si="1"/>
        <v>404.86</v>
      </c>
      <c r="G59" s="60">
        <v>404.86</v>
      </c>
      <c r="H59" s="60">
        <v>0</v>
      </c>
      <c r="I59" s="60">
        <v>0</v>
      </c>
      <c r="J59" s="19">
        <v>0</v>
      </c>
    </row>
    <row r="60" spans="1:10" ht="20.100000000000001" customHeight="1" x14ac:dyDescent="0.25">
      <c r="A60" s="58" t="s">
        <v>84</v>
      </c>
      <c r="B60" s="58" t="s">
        <v>99</v>
      </c>
      <c r="C60" s="58" t="s">
        <v>99</v>
      </c>
      <c r="D60" s="59" t="s">
        <v>137</v>
      </c>
      <c r="E60" s="59" t="s">
        <v>138</v>
      </c>
      <c r="F60" s="60">
        <f t="shared" si="1"/>
        <v>22</v>
      </c>
      <c r="G60" s="60">
        <v>22</v>
      </c>
      <c r="H60" s="60">
        <v>0</v>
      </c>
      <c r="I60" s="60">
        <v>0</v>
      </c>
      <c r="J60" s="19">
        <v>0</v>
      </c>
    </row>
    <row r="61" spans="1:10" ht="20.100000000000001" customHeight="1" x14ac:dyDescent="0.25">
      <c r="A61" s="58" t="s">
        <v>103</v>
      </c>
      <c r="B61" s="58" t="s">
        <v>104</v>
      </c>
      <c r="C61" s="58" t="s">
        <v>85</v>
      </c>
      <c r="D61" s="59" t="s">
        <v>137</v>
      </c>
      <c r="E61" s="59" t="s">
        <v>139</v>
      </c>
      <c r="F61" s="60">
        <f t="shared" si="1"/>
        <v>0.57999999999999996</v>
      </c>
      <c r="G61" s="60">
        <v>0.57999999999999996</v>
      </c>
      <c r="H61" s="60">
        <v>0</v>
      </c>
      <c r="I61" s="60">
        <v>0</v>
      </c>
      <c r="J61" s="19">
        <v>0</v>
      </c>
    </row>
    <row r="62" spans="1:10" ht="20.100000000000001" customHeight="1" x14ac:dyDescent="0.25">
      <c r="A62" s="58" t="s">
        <v>103</v>
      </c>
      <c r="B62" s="58" t="s">
        <v>104</v>
      </c>
      <c r="C62" s="58" t="s">
        <v>104</v>
      </c>
      <c r="D62" s="59" t="s">
        <v>137</v>
      </c>
      <c r="E62" s="59" t="s">
        <v>106</v>
      </c>
      <c r="F62" s="60">
        <f t="shared" si="1"/>
        <v>53.71</v>
      </c>
      <c r="G62" s="60">
        <v>53.71</v>
      </c>
      <c r="H62" s="60">
        <v>0</v>
      </c>
      <c r="I62" s="60">
        <v>0</v>
      </c>
      <c r="J62" s="19">
        <v>0</v>
      </c>
    </row>
    <row r="63" spans="1:10" ht="20.100000000000001" customHeight="1" x14ac:dyDescent="0.25">
      <c r="A63" s="58" t="s">
        <v>110</v>
      </c>
      <c r="B63" s="58" t="s">
        <v>113</v>
      </c>
      <c r="C63" s="58" t="s">
        <v>85</v>
      </c>
      <c r="D63" s="59" t="s">
        <v>137</v>
      </c>
      <c r="E63" s="59" t="s">
        <v>131</v>
      </c>
      <c r="F63" s="60">
        <f t="shared" si="1"/>
        <v>44.75</v>
      </c>
      <c r="G63" s="60">
        <v>44.75</v>
      </c>
      <c r="H63" s="60">
        <v>0</v>
      </c>
      <c r="I63" s="60">
        <v>0</v>
      </c>
      <c r="J63" s="19">
        <v>0</v>
      </c>
    </row>
    <row r="64" spans="1:10" ht="20.100000000000001" customHeight="1" x14ac:dyDescent="0.25">
      <c r="A64" s="58" t="s">
        <v>118</v>
      </c>
      <c r="B64" s="58" t="s">
        <v>85</v>
      </c>
      <c r="C64" s="58" t="s">
        <v>86</v>
      </c>
      <c r="D64" s="59" t="s">
        <v>137</v>
      </c>
      <c r="E64" s="59" t="s">
        <v>119</v>
      </c>
      <c r="F64" s="60">
        <f t="shared" si="1"/>
        <v>57.12</v>
      </c>
      <c r="G64" s="60">
        <v>57.12</v>
      </c>
      <c r="H64" s="60">
        <v>0</v>
      </c>
      <c r="I64" s="60">
        <v>0</v>
      </c>
      <c r="J64" s="19">
        <v>0</v>
      </c>
    </row>
    <row r="65" spans="1:10" ht="20.100000000000001" customHeight="1" x14ac:dyDescent="0.25">
      <c r="A65" s="58" t="s">
        <v>118</v>
      </c>
      <c r="B65" s="58" t="s">
        <v>85</v>
      </c>
      <c r="C65" s="58" t="s">
        <v>99</v>
      </c>
      <c r="D65" s="59" t="s">
        <v>137</v>
      </c>
      <c r="E65" s="59" t="s">
        <v>120</v>
      </c>
      <c r="F65" s="60">
        <f t="shared" si="1"/>
        <v>48.17</v>
      </c>
      <c r="G65" s="60">
        <v>48.17</v>
      </c>
      <c r="H65" s="60">
        <v>0</v>
      </c>
      <c r="I65" s="60">
        <v>0</v>
      </c>
      <c r="J65" s="19">
        <v>0</v>
      </c>
    </row>
    <row r="66" spans="1:10" ht="20.100000000000001" customHeight="1" x14ac:dyDescent="0.25">
      <c r="A66" s="58" t="s">
        <v>38</v>
      </c>
      <c r="B66" s="58" t="s">
        <v>38</v>
      </c>
      <c r="C66" s="58" t="s">
        <v>38</v>
      </c>
      <c r="D66" s="59" t="s">
        <v>38</v>
      </c>
      <c r="E66" s="59" t="s">
        <v>140</v>
      </c>
      <c r="F66" s="60">
        <f t="shared" si="1"/>
        <v>528.33000000000004</v>
      </c>
      <c r="G66" s="60">
        <v>528.33000000000004</v>
      </c>
      <c r="H66" s="60">
        <v>0</v>
      </c>
      <c r="I66" s="60">
        <v>0</v>
      </c>
      <c r="J66" s="19">
        <v>0</v>
      </c>
    </row>
    <row r="67" spans="1:10" ht="20.100000000000001" customHeight="1" x14ac:dyDescent="0.25">
      <c r="A67" s="58" t="s">
        <v>38</v>
      </c>
      <c r="B67" s="58" t="s">
        <v>38</v>
      </c>
      <c r="C67" s="58" t="s">
        <v>38</v>
      </c>
      <c r="D67" s="59" t="s">
        <v>38</v>
      </c>
      <c r="E67" s="59" t="s">
        <v>141</v>
      </c>
      <c r="F67" s="60">
        <f t="shared" ref="F67:F98" si="2">SUM(G67:J67)</f>
        <v>158.19</v>
      </c>
      <c r="G67" s="60">
        <v>158.19</v>
      </c>
      <c r="H67" s="60">
        <v>0</v>
      </c>
      <c r="I67" s="60">
        <v>0</v>
      </c>
      <c r="J67" s="19">
        <v>0</v>
      </c>
    </row>
    <row r="68" spans="1:10" ht="20.100000000000001" customHeight="1" x14ac:dyDescent="0.25">
      <c r="A68" s="58" t="s">
        <v>84</v>
      </c>
      <c r="B68" s="58" t="s">
        <v>85</v>
      </c>
      <c r="C68" s="58" t="s">
        <v>125</v>
      </c>
      <c r="D68" s="59" t="s">
        <v>142</v>
      </c>
      <c r="E68" s="59" t="s">
        <v>126</v>
      </c>
      <c r="F68" s="60">
        <f t="shared" si="2"/>
        <v>107.59</v>
      </c>
      <c r="G68" s="60">
        <v>107.59</v>
      </c>
      <c r="H68" s="60">
        <v>0</v>
      </c>
      <c r="I68" s="60">
        <v>0</v>
      </c>
      <c r="J68" s="19">
        <v>0</v>
      </c>
    </row>
    <row r="69" spans="1:10" ht="20.100000000000001" customHeight="1" x14ac:dyDescent="0.25">
      <c r="A69" s="58" t="s">
        <v>103</v>
      </c>
      <c r="B69" s="58" t="s">
        <v>104</v>
      </c>
      <c r="C69" s="58" t="s">
        <v>104</v>
      </c>
      <c r="D69" s="59" t="s">
        <v>142</v>
      </c>
      <c r="E69" s="59" t="s">
        <v>106</v>
      </c>
      <c r="F69" s="60">
        <f t="shared" si="2"/>
        <v>16</v>
      </c>
      <c r="G69" s="60">
        <v>16</v>
      </c>
      <c r="H69" s="60">
        <v>0</v>
      </c>
      <c r="I69" s="60">
        <v>0</v>
      </c>
      <c r="J69" s="19">
        <v>0</v>
      </c>
    </row>
    <row r="70" spans="1:10" ht="20.100000000000001" customHeight="1" x14ac:dyDescent="0.25">
      <c r="A70" s="58" t="s">
        <v>103</v>
      </c>
      <c r="B70" s="58" t="s">
        <v>104</v>
      </c>
      <c r="C70" s="58" t="s">
        <v>129</v>
      </c>
      <c r="D70" s="59" t="s">
        <v>142</v>
      </c>
      <c r="E70" s="59" t="s">
        <v>130</v>
      </c>
      <c r="F70" s="60">
        <f t="shared" si="2"/>
        <v>9.6</v>
      </c>
      <c r="G70" s="60">
        <v>9.6</v>
      </c>
      <c r="H70" s="60">
        <v>0</v>
      </c>
      <c r="I70" s="60">
        <v>0</v>
      </c>
      <c r="J70" s="19">
        <v>0</v>
      </c>
    </row>
    <row r="71" spans="1:10" ht="20.100000000000001" customHeight="1" x14ac:dyDescent="0.25">
      <c r="A71" s="58" t="s">
        <v>110</v>
      </c>
      <c r="B71" s="58" t="s">
        <v>113</v>
      </c>
      <c r="C71" s="58" t="s">
        <v>85</v>
      </c>
      <c r="D71" s="59" t="s">
        <v>142</v>
      </c>
      <c r="E71" s="59" t="s">
        <v>131</v>
      </c>
      <c r="F71" s="60">
        <f t="shared" si="2"/>
        <v>12</v>
      </c>
      <c r="G71" s="60">
        <v>12</v>
      </c>
      <c r="H71" s="60">
        <v>0</v>
      </c>
      <c r="I71" s="60">
        <v>0</v>
      </c>
      <c r="J71" s="19">
        <v>0</v>
      </c>
    </row>
    <row r="72" spans="1:10" ht="20.100000000000001" customHeight="1" x14ac:dyDescent="0.25">
      <c r="A72" s="58" t="s">
        <v>118</v>
      </c>
      <c r="B72" s="58" t="s">
        <v>85</v>
      </c>
      <c r="C72" s="58" t="s">
        <v>86</v>
      </c>
      <c r="D72" s="59" t="s">
        <v>142</v>
      </c>
      <c r="E72" s="59" t="s">
        <v>119</v>
      </c>
      <c r="F72" s="60">
        <f t="shared" si="2"/>
        <v>13</v>
      </c>
      <c r="G72" s="60">
        <v>13</v>
      </c>
      <c r="H72" s="60">
        <v>0</v>
      </c>
      <c r="I72" s="60">
        <v>0</v>
      </c>
      <c r="J72" s="19">
        <v>0</v>
      </c>
    </row>
    <row r="73" spans="1:10" ht="20.100000000000001" customHeight="1" x14ac:dyDescent="0.25">
      <c r="A73" s="58" t="s">
        <v>38</v>
      </c>
      <c r="B73" s="58" t="s">
        <v>38</v>
      </c>
      <c r="C73" s="58" t="s">
        <v>38</v>
      </c>
      <c r="D73" s="59" t="s">
        <v>38</v>
      </c>
      <c r="E73" s="59" t="s">
        <v>143</v>
      </c>
      <c r="F73" s="60">
        <f t="shared" si="2"/>
        <v>231.3</v>
      </c>
      <c r="G73" s="60">
        <v>231.3</v>
      </c>
      <c r="H73" s="60">
        <v>0</v>
      </c>
      <c r="I73" s="60">
        <v>0</v>
      </c>
      <c r="J73" s="19">
        <v>0</v>
      </c>
    </row>
    <row r="74" spans="1:10" ht="20.100000000000001" customHeight="1" x14ac:dyDescent="0.25">
      <c r="A74" s="58" t="s">
        <v>84</v>
      </c>
      <c r="B74" s="58" t="s">
        <v>85</v>
      </c>
      <c r="C74" s="58" t="s">
        <v>125</v>
      </c>
      <c r="D74" s="59" t="s">
        <v>144</v>
      </c>
      <c r="E74" s="59" t="s">
        <v>126</v>
      </c>
      <c r="F74" s="60">
        <f t="shared" si="2"/>
        <v>157.66</v>
      </c>
      <c r="G74" s="60">
        <v>157.66</v>
      </c>
      <c r="H74" s="60">
        <v>0</v>
      </c>
      <c r="I74" s="60">
        <v>0</v>
      </c>
      <c r="J74" s="19">
        <v>0</v>
      </c>
    </row>
    <row r="75" spans="1:10" ht="20.100000000000001" customHeight="1" x14ac:dyDescent="0.25">
      <c r="A75" s="58" t="s">
        <v>103</v>
      </c>
      <c r="B75" s="58" t="s">
        <v>104</v>
      </c>
      <c r="C75" s="58" t="s">
        <v>104</v>
      </c>
      <c r="D75" s="59" t="s">
        <v>144</v>
      </c>
      <c r="E75" s="59" t="s">
        <v>106</v>
      </c>
      <c r="F75" s="60">
        <f t="shared" si="2"/>
        <v>19.100000000000001</v>
      </c>
      <c r="G75" s="60">
        <v>19.100000000000001</v>
      </c>
      <c r="H75" s="60">
        <v>0</v>
      </c>
      <c r="I75" s="60">
        <v>0</v>
      </c>
      <c r="J75" s="19">
        <v>0</v>
      </c>
    </row>
    <row r="76" spans="1:10" ht="20.100000000000001" customHeight="1" x14ac:dyDescent="0.25">
      <c r="A76" s="58" t="s">
        <v>103</v>
      </c>
      <c r="B76" s="58" t="s">
        <v>104</v>
      </c>
      <c r="C76" s="58" t="s">
        <v>129</v>
      </c>
      <c r="D76" s="59" t="s">
        <v>144</v>
      </c>
      <c r="E76" s="59" t="s">
        <v>130</v>
      </c>
      <c r="F76" s="60">
        <f t="shared" si="2"/>
        <v>9.5</v>
      </c>
      <c r="G76" s="60">
        <v>9.5</v>
      </c>
      <c r="H76" s="60">
        <v>0</v>
      </c>
      <c r="I76" s="60">
        <v>0</v>
      </c>
      <c r="J76" s="19">
        <v>0</v>
      </c>
    </row>
    <row r="77" spans="1:10" ht="20.100000000000001" customHeight="1" x14ac:dyDescent="0.25">
      <c r="A77" s="58" t="s">
        <v>110</v>
      </c>
      <c r="B77" s="58" t="s">
        <v>113</v>
      </c>
      <c r="C77" s="58" t="s">
        <v>85</v>
      </c>
      <c r="D77" s="59" t="s">
        <v>144</v>
      </c>
      <c r="E77" s="59" t="s">
        <v>131</v>
      </c>
      <c r="F77" s="60">
        <f t="shared" si="2"/>
        <v>15.8</v>
      </c>
      <c r="G77" s="60">
        <v>15.8</v>
      </c>
      <c r="H77" s="60">
        <v>0</v>
      </c>
      <c r="I77" s="60">
        <v>0</v>
      </c>
      <c r="J77" s="19">
        <v>0</v>
      </c>
    </row>
    <row r="78" spans="1:10" ht="20.100000000000001" customHeight="1" x14ac:dyDescent="0.25">
      <c r="A78" s="58" t="s">
        <v>118</v>
      </c>
      <c r="B78" s="58" t="s">
        <v>85</v>
      </c>
      <c r="C78" s="58" t="s">
        <v>86</v>
      </c>
      <c r="D78" s="59" t="s">
        <v>144</v>
      </c>
      <c r="E78" s="59" t="s">
        <v>119</v>
      </c>
      <c r="F78" s="60">
        <f t="shared" si="2"/>
        <v>19.899999999999999</v>
      </c>
      <c r="G78" s="60">
        <v>19.899999999999999</v>
      </c>
      <c r="H78" s="60">
        <v>0</v>
      </c>
      <c r="I78" s="60">
        <v>0</v>
      </c>
      <c r="J78" s="19">
        <v>0</v>
      </c>
    </row>
    <row r="79" spans="1:10" ht="20.100000000000001" customHeight="1" x14ac:dyDescent="0.25">
      <c r="A79" s="58" t="s">
        <v>118</v>
      </c>
      <c r="B79" s="58" t="s">
        <v>85</v>
      </c>
      <c r="C79" s="58" t="s">
        <v>99</v>
      </c>
      <c r="D79" s="59" t="s">
        <v>144</v>
      </c>
      <c r="E79" s="59" t="s">
        <v>120</v>
      </c>
      <c r="F79" s="60">
        <f t="shared" si="2"/>
        <v>9.34</v>
      </c>
      <c r="G79" s="60">
        <v>9.34</v>
      </c>
      <c r="H79" s="60">
        <v>0</v>
      </c>
      <c r="I79" s="60">
        <v>0</v>
      </c>
      <c r="J79" s="19">
        <v>0</v>
      </c>
    </row>
    <row r="80" spans="1:10" ht="20.100000000000001" customHeight="1" x14ac:dyDescent="0.25">
      <c r="A80" s="58" t="s">
        <v>38</v>
      </c>
      <c r="B80" s="58" t="s">
        <v>38</v>
      </c>
      <c r="C80" s="58" t="s">
        <v>38</v>
      </c>
      <c r="D80" s="59" t="s">
        <v>38</v>
      </c>
      <c r="E80" s="59" t="s">
        <v>145</v>
      </c>
      <c r="F80" s="60">
        <f t="shared" si="2"/>
        <v>138.84</v>
      </c>
      <c r="G80" s="60">
        <v>138.84</v>
      </c>
      <c r="H80" s="60">
        <v>0</v>
      </c>
      <c r="I80" s="60">
        <v>0</v>
      </c>
      <c r="J80" s="19">
        <v>0</v>
      </c>
    </row>
    <row r="81" spans="1:10" ht="20.100000000000001" customHeight="1" x14ac:dyDescent="0.25">
      <c r="A81" s="58" t="s">
        <v>84</v>
      </c>
      <c r="B81" s="58" t="s">
        <v>85</v>
      </c>
      <c r="C81" s="58" t="s">
        <v>125</v>
      </c>
      <c r="D81" s="59" t="s">
        <v>146</v>
      </c>
      <c r="E81" s="59" t="s">
        <v>126</v>
      </c>
      <c r="F81" s="60">
        <f t="shared" si="2"/>
        <v>91.62</v>
      </c>
      <c r="G81" s="60">
        <v>91.62</v>
      </c>
      <c r="H81" s="60">
        <v>0</v>
      </c>
      <c r="I81" s="60">
        <v>0</v>
      </c>
      <c r="J81" s="19">
        <v>0</v>
      </c>
    </row>
    <row r="82" spans="1:10" ht="20.100000000000001" customHeight="1" x14ac:dyDescent="0.25">
      <c r="A82" s="58" t="s">
        <v>97</v>
      </c>
      <c r="B82" s="58" t="s">
        <v>98</v>
      </c>
      <c r="C82" s="58" t="s">
        <v>99</v>
      </c>
      <c r="D82" s="59" t="s">
        <v>146</v>
      </c>
      <c r="E82" s="59" t="s">
        <v>100</v>
      </c>
      <c r="F82" s="60">
        <f t="shared" si="2"/>
        <v>0.1</v>
      </c>
      <c r="G82" s="60">
        <v>0.1</v>
      </c>
      <c r="H82" s="60">
        <v>0</v>
      </c>
      <c r="I82" s="60">
        <v>0</v>
      </c>
      <c r="J82" s="19">
        <v>0</v>
      </c>
    </row>
    <row r="83" spans="1:10" ht="20.100000000000001" customHeight="1" x14ac:dyDescent="0.25">
      <c r="A83" s="58" t="s">
        <v>103</v>
      </c>
      <c r="B83" s="58" t="s">
        <v>104</v>
      </c>
      <c r="C83" s="58" t="s">
        <v>104</v>
      </c>
      <c r="D83" s="59" t="s">
        <v>146</v>
      </c>
      <c r="E83" s="59" t="s">
        <v>106</v>
      </c>
      <c r="F83" s="60">
        <f t="shared" si="2"/>
        <v>12</v>
      </c>
      <c r="G83" s="60">
        <v>12</v>
      </c>
      <c r="H83" s="60">
        <v>0</v>
      </c>
      <c r="I83" s="60">
        <v>0</v>
      </c>
      <c r="J83" s="19">
        <v>0</v>
      </c>
    </row>
    <row r="84" spans="1:10" ht="20.100000000000001" customHeight="1" x14ac:dyDescent="0.25">
      <c r="A84" s="58" t="s">
        <v>103</v>
      </c>
      <c r="B84" s="58" t="s">
        <v>104</v>
      </c>
      <c r="C84" s="58" t="s">
        <v>129</v>
      </c>
      <c r="D84" s="59" t="s">
        <v>146</v>
      </c>
      <c r="E84" s="59" t="s">
        <v>130</v>
      </c>
      <c r="F84" s="60">
        <f t="shared" si="2"/>
        <v>6.3</v>
      </c>
      <c r="G84" s="60">
        <v>6.3</v>
      </c>
      <c r="H84" s="60">
        <v>0</v>
      </c>
      <c r="I84" s="60">
        <v>0</v>
      </c>
      <c r="J84" s="19">
        <v>0</v>
      </c>
    </row>
    <row r="85" spans="1:10" ht="20.100000000000001" customHeight="1" x14ac:dyDescent="0.25">
      <c r="A85" s="58" t="s">
        <v>110</v>
      </c>
      <c r="B85" s="58" t="s">
        <v>113</v>
      </c>
      <c r="C85" s="58" t="s">
        <v>85</v>
      </c>
      <c r="D85" s="59" t="s">
        <v>146</v>
      </c>
      <c r="E85" s="59" t="s">
        <v>131</v>
      </c>
      <c r="F85" s="60">
        <f t="shared" si="2"/>
        <v>11</v>
      </c>
      <c r="G85" s="60">
        <v>11</v>
      </c>
      <c r="H85" s="60">
        <v>0</v>
      </c>
      <c r="I85" s="60">
        <v>0</v>
      </c>
      <c r="J85" s="19">
        <v>0</v>
      </c>
    </row>
    <row r="86" spans="1:10" ht="20.100000000000001" customHeight="1" x14ac:dyDescent="0.25">
      <c r="A86" s="58" t="s">
        <v>118</v>
      </c>
      <c r="B86" s="58" t="s">
        <v>85</v>
      </c>
      <c r="C86" s="58" t="s">
        <v>86</v>
      </c>
      <c r="D86" s="59" t="s">
        <v>146</v>
      </c>
      <c r="E86" s="59" t="s">
        <v>119</v>
      </c>
      <c r="F86" s="60">
        <f t="shared" si="2"/>
        <v>11</v>
      </c>
      <c r="G86" s="60">
        <v>11</v>
      </c>
      <c r="H86" s="60">
        <v>0</v>
      </c>
      <c r="I86" s="60">
        <v>0</v>
      </c>
      <c r="J86" s="19">
        <v>0</v>
      </c>
    </row>
    <row r="87" spans="1:10" ht="20.100000000000001" customHeight="1" x14ac:dyDescent="0.25">
      <c r="A87" s="58" t="s">
        <v>118</v>
      </c>
      <c r="B87" s="58" t="s">
        <v>85</v>
      </c>
      <c r="C87" s="58" t="s">
        <v>99</v>
      </c>
      <c r="D87" s="59" t="s">
        <v>146</v>
      </c>
      <c r="E87" s="59" t="s">
        <v>120</v>
      </c>
      <c r="F87" s="60">
        <f t="shared" si="2"/>
        <v>6.82</v>
      </c>
      <c r="G87" s="60">
        <v>6.82</v>
      </c>
      <c r="H87" s="60">
        <v>0</v>
      </c>
      <c r="I87" s="60">
        <v>0</v>
      </c>
      <c r="J87" s="19">
        <v>0</v>
      </c>
    </row>
    <row r="88" spans="1:10" ht="20.100000000000001" customHeight="1" x14ac:dyDescent="0.25">
      <c r="A88" s="58" t="s">
        <v>38</v>
      </c>
      <c r="B88" s="58" t="s">
        <v>38</v>
      </c>
      <c r="C88" s="58" t="s">
        <v>38</v>
      </c>
      <c r="D88" s="59" t="s">
        <v>38</v>
      </c>
      <c r="E88" s="59" t="s">
        <v>147</v>
      </c>
      <c r="F88" s="60">
        <f t="shared" si="2"/>
        <v>526.72</v>
      </c>
      <c r="G88" s="60">
        <v>526.72</v>
      </c>
      <c r="H88" s="60">
        <v>0</v>
      </c>
      <c r="I88" s="60">
        <v>0</v>
      </c>
      <c r="J88" s="19">
        <v>0</v>
      </c>
    </row>
    <row r="89" spans="1:10" ht="20.100000000000001" customHeight="1" x14ac:dyDescent="0.25">
      <c r="A89" s="58" t="s">
        <v>38</v>
      </c>
      <c r="B89" s="58" t="s">
        <v>38</v>
      </c>
      <c r="C89" s="58" t="s">
        <v>38</v>
      </c>
      <c r="D89" s="59" t="s">
        <v>38</v>
      </c>
      <c r="E89" s="59" t="s">
        <v>148</v>
      </c>
      <c r="F89" s="60">
        <f t="shared" si="2"/>
        <v>526.72</v>
      </c>
      <c r="G89" s="60">
        <v>526.72</v>
      </c>
      <c r="H89" s="60">
        <v>0</v>
      </c>
      <c r="I89" s="60">
        <v>0</v>
      </c>
      <c r="J89" s="19">
        <v>0</v>
      </c>
    </row>
    <row r="90" spans="1:10" ht="20.100000000000001" customHeight="1" x14ac:dyDescent="0.25">
      <c r="A90" s="58" t="s">
        <v>84</v>
      </c>
      <c r="B90" s="58" t="s">
        <v>85</v>
      </c>
      <c r="C90" s="58" t="s">
        <v>125</v>
      </c>
      <c r="D90" s="59" t="s">
        <v>149</v>
      </c>
      <c r="E90" s="59" t="s">
        <v>126</v>
      </c>
      <c r="F90" s="60">
        <f t="shared" si="2"/>
        <v>389.31</v>
      </c>
      <c r="G90" s="60">
        <v>389.31</v>
      </c>
      <c r="H90" s="60">
        <v>0</v>
      </c>
      <c r="I90" s="60">
        <v>0</v>
      </c>
      <c r="J90" s="19">
        <v>0</v>
      </c>
    </row>
    <row r="91" spans="1:10" ht="20.100000000000001" customHeight="1" x14ac:dyDescent="0.25">
      <c r="A91" s="58" t="s">
        <v>97</v>
      </c>
      <c r="B91" s="58" t="s">
        <v>98</v>
      </c>
      <c r="C91" s="58" t="s">
        <v>99</v>
      </c>
      <c r="D91" s="59" t="s">
        <v>149</v>
      </c>
      <c r="E91" s="59" t="s">
        <v>100</v>
      </c>
      <c r="F91" s="60">
        <f t="shared" si="2"/>
        <v>6.32</v>
      </c>
      <c r="G91" s="60">
        <v>6.32</v>
      </c>
      <c r="H91" s="60">
        <v>0</v>
      </c>
      <c r="I91" s="60">
        <v>0</v>
      </c>
      <c r="J91" s="19">
        <v>0</v>
      </c>
    </row>
    <row r="92" spans="1:10" ht="20.100000000000001" customHeight="1" x14ac:dyDescent="0.25">
      <c r="A92" s="58" t="s">
        <v>103</v>
      </c>
      <c r="B92" s="58" t="s">
        <v>104</v>
      </c>
      <c r="C92" s="58" t="s">
        <v>104</v>
      </c>
      <c r="D92" s="59" t="s">
        <v>149</v>
      </c>
      <c r="E92" s="59" t="s">
        <v>106</v>
      </c>
      <c r="F92" s="60">
        <f t="shared" si="2"/>
        <v>34</v>
      </c>
      <c r="G92" s="60">
        <v>34</v>
      </c>
      <c r="H92" s="60">
        <v>0</v>
      </c>
      <c r="I92" s="60">
        <v>0</v>
      </c>
      <c r="J92" s="19">
        <v>0</v>
      </c>
    </row>
    <row r="93" spans="1:10" ht="20.100000000000001" customHeight="1" x14ac:dyDescent="0.25">
      <c r="A93" s="58" t="s">
        <v>103</v>
      </c>
      <c r="B93" s="58" t="s">
        <v>104</v>
      </c>
      <c r="C93" s="58" t="s">
        <v>129</v>
      </c>
      <c r="D93" s="59" t="s">
        <v>149</v>
      </c>
      <c r="E93" s="59" t="s">
        <v>130</v>
      </c>
      <c r="F93" s="60">
        <f t="shared" si="2"/>
        <v>17</v>
      </c>
      <c r="G93" s="60">
        <v>17</v>
      </c>
      <c r="H93" s="60">
        <v>0</v>
      </c>
      <c r="I93" s="60">
        <v>0</v>
      </c>
      <c r="J93" s="19">
        <v>0</v>
      </c>
    </row>
    <row r="94" spans="1:10" ht="20.100000000000001" customHeight="1" x14ac:dyDescent="0.25">
      <c r="A94" s="58" t="s">
        <v>110</v>
      </c>
      <c r="B94" s="58" t="s">
        <v>113</v>
      </c>
      <c r="C94" s="58" t="s">
        <v>85</v>
      </c>
      <c r="D94" s="59" t="s">
        <v>149</v>
      </c>
      <c r="E94" s="59" t="s">
        <v>131</v>
      </c>
      <c r="F94" s="60">
        <f t="shared" si="2"/>
        <v>34</v>
      </c>
      <c r="G94" s="60">
        <v>34</v>
      </c>
      <c r="H94" s="60">
        <v>0</v>
      </c>
      <c r="I94" s="60">
        <v>0</v>
      </c>
      <c r="J94" s="19">
        <v>0</v>
      </c>
    </row>
    <row r="95" spans="1:10" ht="20.100000000000001" customHeight="1" x14ac:dyDescent="0.25">
      <c r="A95" s="58" t="s">
        <v>118</v>
      </c>
      <c r="B95" s="58" t="s">
        <v>85</v>
      </c>
      <c r="C95" s="58" t="s">
        <v>86</v>
      </c>
      <c r="D95" s="59" t="s">
        <v>149</v>
      </c>
      <c r="E95" s="59" t="s">
        <v>119</v>
      </c>
      <c r="F95" s="60">
        <f t="shared" si="2"/>
        <v>38.53</v>
      </c>
      <c r="G95" s="60">
        <v>38.53</v>
      </c>
      <c r="H95" s="60">
        <v>0</v>
      </c>
      <c r="I95" s="60">
        <v>0</v>
      </c>
      <c r="J95" s="19">
        <v>0</v>
      </c>
    </row>
    <row r="96" spans="1:10" ht="20.100000000000001" customHeight="1" x14ac:dyDescent="0.25">
      <c r="A96" s="58" t="s">
        <v>118</v>
      </c>
      <c r="B96" s="58" t="s">
        <v>85</v>
      </c>
      <c r="C96" s="58" t="s">
        <v>99</v>
      </c>
      <c r="D96" s="59" t="s">
        <v>149</v>
      </c>
      <c r="E96" s="59" t="s">
        <v>120</v>
      </c>
      <c r="F96" s="60">
        <f t="shared" si="2"/>
        <v>7.56</v>
      </c>
      <c r="G96" s="60">
        <v>7.56</v>
      </c>
      <c r="H96" s="60">
        <v>0</v>
      </c>
      <c r="I96" s="60">
        <v>0</v>
      </c>
      <c r="J96" s="19">
        <v>0</v>
      </c>
    </row>
    <row r="97" spans="1:10" ht="20.100000000000001" customHeight="1" x14ac:dyDescent="0.25">
      <c r="A97" s="58" t="s">
        <v>38</v>
      </c>
      <c r="B97" s="58" t="s">
        <v>38</v>
      </c>
      <c r="C97" s="58" t="s">
        <v>38</v>
      </c>
      <c r="D97" s="59" t="s">
        <v>38</v>
      </c>
      <c r="E97" s="59" t="s">
        <v>150</v>
      </c>
      <c r="F97" s="60">
        <f t="shared" si="2"/>
        <v>426.04</v>
      </c>
      <c r="G97" s="60">
        <v>363.42</v>
      </c>
      <c r="H97" s="60">
        <v>62.62</v>
      </c>
      <c r="I97" s="60">
        <v>0</v>
      </c>
      <c r="J97" s="19">
        <v>0</v>
      </c>
    </row>
    <row r="98" spans="1:10" ht="20.100000000000001" customHeight="1" x14ac:dyDescent="0.25">
      <c r="A98" s="58" t="s">
        <v>38</v>
      </c>
      <c r="B98" s="58" t="s">
        <v>38</v>
      </c>
      <c r="C98" s="58" t="s">
        <v>38</v>
      </c>
      <c r="D98" s="59" t="s">
        <v>38</v>
      </c>
      <c r="E98" s="59" t="s">
        <v>151</v>
      </c>
      <c r="F98" s="60">
        <f t="shared" si="2"/>
        <v>426.04</v>
      </c>
      <c r="G98" s="60">
        <v>363.42</v>
      </c>
      <c r="H98" s="60">
        <v>62.62</v>
      </c>
      <c r="I98" s="60">
        <v>0</v>
      </c>
      <c r="J98" s="19">
        <v>0</v>
      </c>
    </row>
    <row r="99" spans="1:10" ht="20.100000000000001" customHeight="1" x14ac:dyDescent="0.25">
      <c r="A99" s="58" t="s">
        <v>97</v>
      </c>
      <c r="B99" s="58" t="s">
        <v>85</v>
      </c>
      <c r="C99" s="58" t="s">
        <v>86</v>
      </c>
      <c r="D99" s="59" t="s">
        <v>152</v>
      </c>
      <c r="E99" s="59" t="s">
        <v>153</v>
      </c>
      <c r="F99" s="60">
        <f t="shared" ref="F99:F105" si="3">SUM(G99:J99)</f>
        <v>311.2</v>
      </c>
      <c r="G99" s="60">
        <v>248.58</v>
      </c>
      <c r="H99" s="60">
        <v>62.62</v>
      </c>
      <c r="I99" s="60">
        <v>0</v>
      </c>
      <c r="J99" s="19">
        <v>0</v>
      </c>
    </row>
    <row r="100" spans="1:10" ht="20.100000000000001" customHeight="1" x14ac:dyDescent="0.25">
      <c r="A100" s="58" t="s">
        <v>103</v>
      </c>
      <c r="B100" s="58" t="s">
        <v>104</v>
      </c>
      <c r="C100" s="58" t="s">
        <v>85</v>
      </c>
      <c r="D100" s="59" t="s">
        <v>152</v>
      </c>
      <c r="E100" s="59" t="s">
        <v>139</v>
      </c>
      <c r="F100" s="60">
        <f t="shared" si="3"/>
        <v>21</v>
      </c>
      <c r="G100" s="60">
        <v>21</v>
      </c>
      <c r="H100" s="60">
        <v>0</v>
      </c>
      <c r="I100" s="60">
        <v>0</v>
      </c>
      <c r="J100" s="19">
        <v>0</v>
      </c>
    </row>
    <row r="101" spans="1:10" ht="20.100000000000001" customHeight="1" x14ac:dyDescent="0.25">
      <c r="A101" s="58" t="s">
        <v>103</v>
      </c>
      <c r="B101" s="58" t="s">
        <v>104</v>
      </c>
      <c r="C101" s="58" t="s">
        <v>104</v>
      </c>
      <c r="D101" s="59" t="s">
        <v>152</v>
      </c>
      <c r="E101" s="59" t="s">
        <v>106</v>
      </c>
      <c r="F101" s="60">
        <f t="shared" si="3"/>
        <v>27.24</v>
      </c>
      <c r="G101" s="60">
        <v>27.24</v>
      </c>
      <c r="H101" s="60">
        <v>0</v>
      </c>
      <c r="I101" s="60">
        <v>0</v>
      </c>
      <c r="J101" s="19">
        <v>0</v>
      </c>
    </row>
    <row r="102" spans="1:10" ht="20.100000000000001" customHeight="1" x14ac:dyDescent="0.25">
      <c r="A102" s="58" t="s">
        <v>103</v>
      </c>
      <c r="B102" s="58" t="s">
        <v>104</v>
      </c>
      <c r="C102" s="58" t="s">
        <v>129</v>
      </c>
      <c r="D102" s="59" t="s">
        <v>152</v>
      </c>
      <c r="E102" s="59" t="s">
        <v>130</v>
      </c>
      <c r="F102" s="60">
        <f t="shared" si="3"/>
        <v>13.62</v>
      </c>
      <c r="G102" s="60">
        <v>13.62</v>
      </c>
      <c r="H102" s="60">
        <v>0</v>
      </c>
      <c r="I102" s="60">
        <v>0</v>
      </c>
      <c r="J102" s="19">
        <v>0</v>
      </c>
    </row>
    <row r="103" spans="1:10" ht="20.100000000000001" customHeight="1" x14ac:dyDescent="0.25">
      <c r="A103" s="58" t="s">
        <v>103</v>
      </c>
      <c r="B103" s="58" t="s">
        <v>98</v>
      </c>
      <c r="C103" s="58" t="s">
        <v>86</v>
      </c>
      <c r="D103" s="59" t="s">
        <v>152</v>
      </c>
      <c r="E103" s="59" t="s">
        <v>154</v>
      </c>
      <c r="F103" s="60">
        <f t="shared" si="3"/>
        <v>5.12</v>
      </c>
      <c r="G103" s="60">
        <v>5.12</v>
      </c>
      <c r="H103" s="60">
        <v>0</v>
      </c>
      <c r="I103" s="60">
        <v>0</v>
      </c>
      <c r="J103" s="19">
        <v>0</v>
      </c>
    </row>
    <row r="104" spans="1:10" ht="20.100000000000001" customHeight="1" x14ac:dyDescent="0.25">
      <c r="A104" s="58" t="s">
        <v>110</v>
      </c>
      <c r="B104" s="58" t="s">
        <v>113</v>
      </c>
      <c r="C104" s="58" t="s">
        <v>85</v>
      </c>
      <c r="D104" s="59" t="s">
        <v>152</v>
      </c>
      <c r="E104" s="59" t="s">
        <v>131</v>
      </c>
      <c r="F104" s="60">
        <f t="shared" si="3"/>
        <v>26.36</v>
      </c>
      <c r="G104" s="60">
        <v>26.36</v>
      </c>
      <c r="H104" s="60">
        <v>0</v>
      </c>
      <c r="I104" s="60">
        <v>0</v>
      </c>
      <c r="J104" s="19">
        <v>0</v>
      </c>
    </row>
    <row r="105" spans="1:10" ht="20.100000000000001" customHeight="1" x14ac:dyDescent="0.25">
      <c r="A105" s="58" t="s">
        <v>118</v>
      </c>
      <c r="B105" s="58" t="s">
        <v>85</v>
      </c>
      <c r="C105" s="58" t="s">
        <v>86</v>
      </c>
      <c r="D105" s="59" t="s">
        <v>152</v>
      </c>
      <c r="E105" s="59" t="s">
        <v>119</v>
      </c>
      <c r="F105" s="60">
        <f t="shared" si="3"/>
        <v>21.5</v>
      </c>
      <c r="G105" s="60">
        <v>21.5</v>
      </c>
      <c r="H105" s="60">
        <v>0</v>
      </c>
      <c r="I105" s="60">
        <v>0</v>
      </c>
      <c r="J105" s="19">
        <v>0</v>
      </c>
    </row>
  </sheetData>
  <mergeCells count="10">
    <mergeCell ref="A2:J2"/>
    <mergeCell ref="J4:J6"/>
    <mergeCell ref="E5:E6"/>
    <mergeCell ref="D5:D6"/>
    <mergeCell ref="F4:F6"/>
    <mergeCell ref="G4:G6"/>
    <mergeCell ref="H4:H6"/>
    <mergeCell ref="I4:I6"/>
    <mergeCell ref="A4:E4"/>
    <mergeCell ref="A5:C5"/>
  </mergeCells>
  <phoneticPr fontId="31" type="noConversion"/>
  <printOptions horizontalCentered="1"/>
  <pageMargins left="0.59027779102325439" right="0.59027779102325439" top="0.98402780294418335" bottom="0.98402780294418335" header="0.51180553436279297" footer="0.51180553436279297"/>
  <pageSetup paperSize="9" scale="92" fitToHeight="1000" orientation="landscape" errors="blank" r:id="rId1"/>
  <headerFooter alignWithMargins="0">
    <oddFooter>&amp;C第 &amp;P 页,共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H40"/>
  <sheetViews>
    <sheetView showGridLines="0" showZeros="0" workbookViewId="0">
      <selection activeCell="D14" sqref="D14"/>
    </sheetView>
  </sheetViews>
  <sheetFormatPr defaultRowHeight="15" x14ac:dyDescent="0.25"/>
  <cols>
    <col min="1" max="1" width="53.42578125" customWidth="1"/>
    <col min="2" max="2" width="24.7109375" customWidth="1"/>
    <col min="3" max="3" width="53.42578125" customWidth="1"/>
    <col min="4" max="8" width="24.7109375" customWidth="1"/>
  </cols>
  <sheetData>
    <row r="1" spans="1:8" ht="20.25" customHeight="1" x14ac:dyDescent="0.25">
      <c r="A1" s="7"/>
      <c r="B1" s="7"/>
      <c r="C1" s="7"/>
      <c r="D1" s="7"/>
      <c r="E1" s="7"/>
      <c r="F1" s="7"/>
      <c r="G1" s="7"/>
      <c r="H1" s="8" t="s">
        <v>176</v>
      </c>
    </row>
    <row r="2" spans="1:8" ht="20.25" customHeight="1" x14ac:dyDescent="0.25">
      <c r="A2" s="97" t="s">
        <v>378</v>
      </c>
      <c r="B2" s="97"/>
      <c r="C2" s="97"/>
      <c r="D2" s="97"/>
      <c r="E2" s="97"/>
      <c r="F2" s="97"/>
      <c r="G2" s="97"/>
      <c r="H2" s="97"/>
    </row>
    <row r="3" spans="1:8" ht="20.25" customHeight="1" x14ac:dyDescent="0.25">
      <c r="A3" s="9" t="s">
        <v>0</v>
      </c>
      <c r="B3" s="9"/>
      <c r="C3" s="10"/>
      <c r="D3" s="10"/>
      <c r="E3" s="10"/>
      <c r="F3" s="10"/>
      <c r="G3" s="10"/>
      <c r="H3" s="11" t="s">
        <v>5</v>
      </c>
    </row>
    <row r="4" spans="1:8" ht="24" customHeight="1" x14ac:dyDescent="0.25">
      <c r="A4" s="98" t="s">
        <v>6</v>
      </c>
      <c r="B4" s="99"/>
      <c r="C4" s="98" t="s">
        <v>7</v>
      </c>
      <c r="D4" s="127"/>
      <c r="E4" s="127"/>
      <c r="F4" s="127"/>
      <c r="G4" s="127"/>
      <c r="H4" s="99"/>
    </row>
    <row r="5" spans="1:8" ht="24" customHeight="1" x14ac:dyDescent="0.25">
      <c r="A5" s="12" t="s">
        <v>8</v>
      </c>
      <c r="B5" s="68" t="s">
        <v>9</v>
      </c>
      <c r="C5" s="12" t="s">
        <v>8</v>
      </c>
      <c r="D5" s="12" t="s">
        <v>59</v>
      </c>
      <c r="E5" s="68" t="s">
        <v>177</v>
      </c>
      <c r="F5" s="69" t="s">
        <v>178</v>
      </c>
      <c r="G5" s="68" t="s">
        <v>179</v>
      </c>
      <c r="H5" s="69" t="s">
        <v>180</v>
      </c>
    </row>
    <row r="6" spans="1:8" ht="24" customHeight="1" x14ac:dyDescent="0.25">
      <c r="A6" s="17" t="s">
        <v>181</v>
      </c>
      <c r="B6" s="16">
        <f>SUM(B7:B9)</f>
        <v>110301.34</v>
      </c>
      <c r="C6" s="70" t="s">
        <v>182</v>
      </c>
      <c r="D6" s="16">
        <f t="shared" ref="D6:D36" si="0">SUM(E6:H6)</f>
        <v>120076.54</v>
      </c>
      <c r="E6" s="71">
        <f>SUM(E7:E36)</f>
        <v>119626.81</v>
      </c>
      <c r="F6" s="23">
        <f>SUM(F7:F36)</f>
        <v>0</v>
      </c>
      <c r="G6" s="23">
        <f>SUM(G7:G36)</f>
        <v>0</v>
      </c>
      <c r="H6" s="23">
        <f>SUM(H7:H36)</f>
        <v>449.73</v>
      </c>
    </row>
    <row r="7" spans="1:8" ht="24" customHeight="1" x14ac:dyDescent="0.25">
      <c r="A7" s="17" t="s">
        <v>183</v>
      </c>
      <c r="B7" s="16">
        <v>110301.34</v>
      </c>
      <c r="C7" s="70" t="s">
        <v>184</v>
      </c>
      <c r="D7" s="16">
        <f t="shared" si="0"/>
        <v>0</v>
      </c>
      <c r="E7" s="71">
        <v>0</v>
      </c>
      <c r="F7" s="72">
        <v>0</v>
      </c>
      <c r="G7" s="72">
        <v>0</v>
      </c>
      <c r="H7" s="73">
        <v>0</v>
      </c>
    </row>
    <row r="8" spans="1:8" ht="24" customHeight="1" x14ac:dyDescent="0.25">
      <c r="A8" s="17" t="s">
        <v>185</v>
      </c>
      <c r="B8" s="16">
        <v>0</v>
      </c>
      <c r="C8" s="70" t="s">
        <v>186</v>
      </c>
      <c r="D8" s="16">
        <f t="shared" si="0"/>
        <v>0</v>
      </c>
      <c r="E8" s="71">
        <v>0</v>
      </c>
      <c r="F8" s="71">
        <v>0</v>
      </c>
      <c r="G8" s="71">
        <v>0</v>
      </c>
      <c r="H8" s="16">
        <v>0</v>
      </c>
    </row>
    <row r="9" spans="1:8" ht="24" customHeight="1" x14ac:dyDescent="0.25">
      <c r="A9" s="17" t="s">
        <v>187</v>
      </c>
      <c r="B9" s="16">
        <v>0</v>
      </c>
      <c r="C9" s="70" t="s">
        <v>188</v>
      </c>
      <c r="D9" s="16">
        <f t="shared" si="0"/>
        <v>0</v>
      </c>
      <c r="E9" s="71">
        <v>0</v>
      </c>
      <c r="F9" s="71">
        <v>0</v>
      </c>
      <c r="G9" s="71">
        <v>0</v>
      </c>
      <c r="H9" s="16">
        <v>0</v>
      </c>
    </row>
    <row r="10" spans="1:8" ht="24" customHeight="1" x14ac:dyDescent="0.25">
      <c r="A10" s="17" t="s">
        <v>189</v>
      </c>
      <c r="B10" s="16">
        <f>SUM(B11:B14)</f>
        <v>9775.1999999999989</v>
      </c>
      <c r="C10" s="70" t="s">
        <v>190</v>
      </c>
      <c r="D10" s="16">
        <f t="shared" si="0"/>
        <v>109397.4</v>
      </c>
      <c r="E10" s="71">
        <v>108947.67</v>
      </c>
      <c r="F10" s="71">
        <v>0</v>
      </c>
      <c r="G10" s="71">
        <v>0</v>
      </c>
      <c r="H10" s="16">
        <v>449.73</v>
      </c>
    </row>
    <row r="11" spans="1:8" ht="24" customHeight="1" x14ac:dyDescent="0.25">
      <c r="A11" s="17" t="s">
        <v>183</v>
      </c>
      <c r="B11" s="16">
        <v>9325.4699999999993</v>
      </c>
      <c r="C11" s="70" t="s">
        <v>191</v>
      </c>
      <c r="D11" s="16">
        <f t="shared" si="0"/>
        <v>336.12</v>
      </c>
      <c r="E11" s="71">
        <v>336.12</v>
      </c>
      <c r="F11" s="71">
        <v>0</v>
      </c>
      <c r="G11" s="71">
        <v>0</v>
      </c>
      <c r="H11" s="16">
        <v>0</v>
      </c>
    </row>
    <row r="12" spans="1:8" ht="24" customHeight="1" x14ac:dyDescent="0.25">
      <c r="A12" s="17" t="s">
        <v>185</v>
      </c>
      <c r="B12" s="16">
        <v>0</v>
      </c>
      <c r="C12" s="70" t="s">
        <v>192</v>
      </c>
      <c r="D12" s="16">
        <f t="shared" si="0"/>
        <v>201.12</v>
      </c>
      <c r="E12" s="71">
        <v>201.12</v>
      </c>
      <c r="F12" s="71">
        <v>0</v>
      </c>
      <c r="G12" s="71">
        <v>0</v>
      </c>
      <c r="H12" s="16">
        <v>0</v>
      </c>
    </row>
    <row r="13" spans="1:8" ht="24" customHeight="1" x14ac:dyDescent="0.25">
      <c r="A13" s="17" t="s">
        <v>187</v>
      </c>
      <c r="B13" s="16">
        <v>0</v>
      </c>
      <c r="C13" s="70" t="s">
        <v>193</v>
      </c>
      <c r="D13" s="16">
        <f t="shared" si="0"/>
        <v>0</v>
      </c>
      <c r="E13" s="71">
        <v>0</v>
      </c>
      <c r="F13" s="71">
        <v>0</v>
      </c>
      <c r="G13" s="71">
        <v>0</v>
      </c>
      <c r="H13" s="16">
        <v>0</v>
      </c>
    </row>
    <row r="14" spans="1:8" ht="24" customHeight="1" x14ac:dyDescent="0.25">
      <c r="A14" s="17" t="s">
        <v>194</v>
      </c>
      <c r="B14" s="16">
        <v>449.73</v>
      </c>
      <c r="C14" s="70" t="s">
        <v>195</v>
      </c>
      <c r="D14" s="16">
        <f t="shared" si="0"/>
        <v>3653.33</v>
      </c>
      <c r="E14" s="71">
        <v>3653.33</v>
      </c>
      <c r="F14" s="71">
        <v>0</v>
      </c>
      <c r="G14" s="71">
        <v>0</v>
      </c>
      <c r="H14" s="16">
        <v>0</v>
      </c>
    </row>
    <row r="15" spans="1:8" ht="24" customHeight="1" x14ac:dyDescent="0.25">
      <c r="A15" s="20"/>
      <c r="B15" s="16"/>
      <c r="C15" s="74" t="s">
        <v>196</v>
      </c>
      <c r="D15" s="16">
        <f t="shared" si="0"/>
        <v>0</v>
      </c>
      <c r="E15" s="71">
        <v>0</v>
      </c>
      <c r="F15" s="71">
        <v>0</v>
      </c>
      <c r="G15" s="71">
        <v>0</v>
      </c>
      <c r="H15" s="16">
        <v>0</v>
      </c>
    </row>
    <row r="16" spans="1:8" ht="24" customHeight="1" x14ac:dyDescent="0.25">
      <c r="A16" s="20"/>
      <c r="B16" s="16"/>
      <c r="C16" s="74" t="s">
        <v>197</v>
      </c>
      <c r="D16" s="16">
        <f t="shared" si="0"/>
        <v>2605.83</v>
      </c>
      <c r="E16" s="71">
        <v>2605.83</v>
      </c>
      <c r="F16" s="71">
        <v>0</v>
      </c>
      <c r="G16" s="71">
        <v>0</v>
      </c>
      <c r="H16" s="16">
        <v>0</v>
      </c>
    </row>
    <row r="17" spans="1:8" ht="24" customHeight="1" x14ac:dyDescent="0.25">
      <c r="A17" s="20"/>
      <c r="B17" s="16"/>
      <c r="C17" s="74" t="s">
        <v>198</v>
      </c>
      <c r="D17" s="16">
        <f t="shared" si="0"/>
        <v>0</v>
      </c>
      <c r="E17" s="71">
        <v>0</v>
      </c>
      <c r="F17" s="71">
        <v>0</v>
      </c>
      <c r="G17" s="71">
        <v>0</v>
      </c>
      <c r="H17" s="16">
        <v>0</v>
      </c>
    </row>
    <row r="18" spans="1:8" ht="24" customHeight="1" x14ac:dyDescent="0.25">
      <c r="A18" s="20"/>
      <c r="B18" s="16"/>
      <c r="C18" s="74" t="s">
        <v>199</v>
      </c>
      <c r="D18" s="16">
        <f t="shared" si="0"/>
        <v>0</v>
      </c>
      <c r="E18" s="71">
        <v>0</v>
      </c>
      <c r="F18" s="71">
        <v>0</v>
      </c>
      <c r="G18" s="71">
        <v>0</v>
      </c>
      <c r="H18" s="16">
        <v>0</v>
      </c>
    </row>
    <row r="19" spans="1:8" ht="24" customHeight="1" x14ac:dyDescent="0.25">
      <c r="A19" s="20"/>
      <c r="B19" s="16"/>
      <c r="C19" s="74" t="s">
        <v>200</v>
      </c>
      <c r="D19" s="16">
        <f t="shared" si="0"/>
        <v>0</v>
      </c>
      <c r="E19" s="71">
        <v>0</v>
      </c>
      <c r="F19" s="71">
        <v>0</v>
      </c>
      <c r="G19" s="71">
        <v>0</v>
      </c>
      <c r="H19" s="16">
        <v>0</v>
      </c>
    </row>
    <row r="20" spans="1:8" ht="24" customHeight="1" x14ac:dyDescent="0.25">
      <c r="A20" s="20"/>
      <c r="B20" s="16"/>
      <c r="C20" s="74" t="s">
        <v>201</v>
      </c>
      <c r="D20" s="16">
        <f t="shared" si="0"/>
        <v>0</v>
      </c>
      <c r="E20" s="71">
        <v>0</v>
      </c>
      <c r="F20" s="71">
        <v>0</v>
      </c>
      <c r="G20" s="71">
        <v>0</v>
      </c>
      <c r="H20" s="16">
        <v>0</v>
      </c>
    </row>
    <row r="21" spans="1:8" ht="24" customHeight="1" x14ac:dyDescent="0.25">
      <c r="A21" s="20"/>
      <c r="B21" s="16"/>
      <c r="C21" s="74" t="s">
        <v>202</v>
      </c>
      <c r="D21" s="16">
        <f t="shared" si="0"/>
        <v>0</v>
      </c>
      <c r="E21" s="71">
        <v>0</v>
      </c>
      <c r="F21" s="71">
        <v>0</v>
      </c>
      <c r="G21" s="71">
        <v>0</v>
      </c>
      <c r="H21" s="16">
        <v>0</v>
      </c>
    </row>
    <row r="22" spans="1:8" ht="24" customHeight="1" x14ac:dyDescent="0.25">
      <c r="A22" s="20"/>
      <c r="B22" s="16"/>
      <c r="C22" s="74" t="s">
        <v>203</v>
      </c>
      <c r="D22" s="16">
        <f t="shared" si="0"/>
        <v>32.99</v>
      </c>
      <c r="E22" s="71">
        <v>32.99</v>
      </c>
      <c r="F22" s="71">
        <v>0</v>
      </c>
      <c r="G22" s="71">
        <v>0</v>
      </c>
      <c r="H22" s="16">
        <v>0</v>
      </c>
    </row>
    <row r="23" spans="1:8" ht="24" customHeight="1" x14ac:dyDescent="0.25">
      <c r="A23" s="20"/>
      <c r="B23" s="16"/>
      <c r="C23" s="74" t="s">
        <v>204</v>
      </c>
      <c r="D23" s="16">
        <f t="shared" si="0"/>
        <v>0</v>
      </c>
      <c r="E23" s="71">
        <v>0</v>
      </c>
      <c r="F23" s="71">
        <v>0</v>
      </c>
      <c r="G23" s="71">
        <v>0</v>
      </c>
      <c r="H23" s="16">
        <v>0</v>
      </c>
    </row>
    <row r="24" spans="1:8" ht="24" customHeight="1" x14ac:dyDescent="0.25">
      <c r="A24" s="20"/>
      <c r="B24" s="16"/>
      <c r="C24" s="75" t="s">
        <v>205</v>
      </c>
      <c r="D24" s="16">
        <f t="shared" si="0"/>
        <v>0</v>
      </c>
      <c r="E24" s="71">
        <v>0</v>
      </c>
      <c r="F24" s="71">
        <v>0</v>
      </c>
      <c r="G24" s="71">
        <v>0</v>
      </c>
      <c r="H24" s="16">
        <v>0</v>
      </c>
    </row>
    <row r="25" spans="1:8" ht="24" customHeight="1" x14ac:dyDescent="0.25">
      <c r="A25" s="76"/>
      <c r="B25" s="23"/>
      <c r="C25" s="77" t="s">
        <v>206</v>
      </c>
      <c r="D25" s="23">
        <f t="shared" si="0"/>
        <v>0</v>
      </c>
      <c r="E25" s="23">
        <v>0</v>
      </c>
      <c r="F25" s="23">
        <v>0</v>
      </c>
      <c r="G25" s="23">
        <v>0</v>
      </c>
      <c r="H25" s="23">
        <v>0</v>
      </c>
    </row>
    <row r="26" spans="1:8" ht="24" customHeight="1" x14ac:dyDescent="0.25">
      <c r="A26" s="17"/>
      <c r="B26" s="23"/>
      <c r="C26" s="77" t="s">
        <v>207</v>
      </c>
      <c r="D26" s="23">
        <f t="shared" si="0"/>
        <v>3849.75</v>
      </c>
      <c r="E26" s="23">
        <v>3849.75</v>
      </c>
      <c r="F26" s="23">
        <v>0</v>
      </c>
      <c r="G26" s="23">
        <v>0</v>
      </c>
      <c r="H26" s="23">
        <v>0</v>
      </c>
    </row>
    <row r="27" spans="1:8" ht="24" customHeight="1" x14ac:dyDescent="0.25">
      <c r="A27" s="17"/>
      <c r="B27" s="23"/>
      <c r="C27" s="77" t="s">
        <v>208</v>
      </c>
      <c r="D27" s="23">
        <f t="shared" si="0"/>
        <v>0</v>
      </c>
      <c r="E27" s="23">
        <v>0</v>
      </c>
      <c r="F27" s="23">
        <v>0</v>
      </c>
      <c r="G27" s="23">
        <v>0</v>
      </c>
      <c r="H27" s="23">
        <v>0</v>
      </c>
    </row>
    <row r="28" spans="1:8" ht="24" customHeight="1" x14ac:dyDescent="0.25">
      <c r="A28" s="17"/>
      <c r="B28" s="23"/>
      <c r="C28" s="77" t="s">
        <v>209</v>
      </c>
      <c r="D28" s="23">
        <f t="shared" si="0"/>
        <v>0</v>
      </c>
      <c r="E28" s="23">
        <v>0</v>
      </c>
      <c r="F28" s="23">
        <v>0</v>
      </c>
      <c r="G28" s="23">
        <v>0</v>
      </c>
      <c r="H28" s="23">
        <v>0</v>
      </c>
    </row>
    <row r="29" spans="1:8" ht="24" customHeight="1" x14ac:dyDescent="0.25">
      <c r="A29" s="17"/>
      <c r="B29" s="23"/>
      <c r="C29" s="77" t="s">
        <v>210</v>
      </c>
      <c r="D29" s="23">
        <f t="shared" si="0"/>
        <v>0</v>
      </c>
      <c r="E29" s="23">
        <v>0</v>
      </c>
      <c r="F29" s="23">
        <v>0</v>
      </c>
      <c r="G29" s="23">
        <v>0</v>
      </c>
      <c r="H29" s="23">
        <v>0</v>
      </c>
    </row>
    <row r="30" spans="1:8" ht="24" customHeight="1" x14ac:dyDescent="0.25">
      <c r="A30" s="14"/>
      <c r="B30" s="60"/>
      <c r="C30" s="78" t="s">
        <v>211</v>
      </c>
      <c r="D30" s="73">
        <f t="shared" si="0"/>
        <v>0</v>
      </c>
      <c r="E30" s="79">
        <v>0</v>
      </c>
      <c r="F30" s="79">
        <v>0</v>
      </c>
      <c r="G30" s="79">
        <v>0</v>
      </c>
      <c r="H30" s="79">
        <v>0</v>
      </c>
    </row>
    <row r="31" spans="1:8" ht="24" customHeight="1" x14ac:dyDescent="0.25">
      <c r="A31" s="21"/>
      <c r="B31" s="71"/>
      <c r="C31" s="80" t="s">
        <v>212</v>
      </c>
      <c r="D31" s="16">
        <f t="shared" si="0"/>
        <v>0</v>
      </c>
      <c r="E31" s="81">
        <v>0</v>
      </c>
      <c r="F31" s="81">
        <v>0</v>
      </c>
      <c r="G31" s="81">
        <v>0</v>
      </c>
      <c r="H31" s="81">
        <v>0</v>
      </c>
    </row>
    <row r="32" spans="1:8" ht="24" customHeight="1" x14ac:dyDescent="0.25">
      <c r="A32" s="22"/>
      <c r="B32" s="23"/>
      <c r="C32" s="82" t="s">
        <v>213</v>
      </c>
      <c r="D32" s="23">
        <f t="shared" si="0"/>
        <v>0</v>
      </c>
      <c r="E32" s="23">
        <v>0</v>
      </c>
      <c r="F32" s="23">
        <v>0</v>
      </c>
      <c r="G32" s="23">
        <v>0</v>
      </c>
      <c r="H32" s="23">
        <v>0</v>
      </c>
    </row>
    <row r="33" spans="1:8" ht="24" customHeight="1" x14ac:dyDescent="0.25">
      <c r="A33" s="22"/>
      <c r="B33" s="23"/>
      <c r="C33" s="82" t="s">
        <v>214</v>
      </c>
      <c r="D33" s="23">
        <f t="shared" si="0"/>
        <v>0</v>
      </c>
      <c r="E33" s="23">
        <v>0</v>
      </c>
      <c r="F33" s="23">
        <v>0</v>
      </c>
      <c r="G33" s="23">
        <v>0</v>
      </c>
      <c r="H33" s="23">
        <v>0</v>
      </c>
    </row>
    <row r="34" spans="1:8" ht="24" customHeight="1" x14ac:dyDescent="0.25">
      <c r="A34" s="22"/>
      <c r="B34" s="23"/>
      <c r="C34" s="82" t="s">
        <v>215</v>
      </c>
      <c r="D34" s="23">
        <f t="shared" si="0"/>
        <v>0</v>
      </c>
      <c r="E34" s="23">
        <v>0</v>
      </c>
      <c r="F34" s="23">
        <v>0</v>
      </c>
      <c r="G34" s="23">
        <v>0</v>
      </c>
      <c r="H34" s="23">
        <v>0</v>
      </c>
    </row>
    <row r="35" spans="1:8" ht="24" customHeight="1" x14ac:dyDescent="0.25">
      <c r="A35" s="22"/>
      <c r="B35" s="23"/>
      <c r="C35" s="82" t="s">
        <v>216</v>
      </c>
      <c r="D35" s="23">
        <f t="shared" si="0"/>
        <v>0</v>
      </c>
      <c r="E35" s="23">
        <v>0</v>
      </c>
      <c r="F35" s="23">
        <v>0</v>
      </c>
      <c r="G35" s="23">
        <v>0</v>
      </c>
      <c r="H35" s="23">
        <v>0</v>
      </c>
    </row>
    <row r="36" spans="1:8" ht="24" customHeight="1" x14ac:dyDescent="0.25">
      <c r="A36" s="22"/>
      <c r="B36" s="23"/>
      <c r="C36" s="82" t="s">
        <v>217</v>
      </c>
      <c r="D36" s="23">
        <f t="shared" si="0"/>
        <v>0</v>
      </c>
      <c r="E36" s="23">
        <v>0</v>
      </c>
      <c r="F36" s="23">
        <v>0</v>
      </c>
      <c r="G36" s="23">
        <v>0</v>
      </c>
      <c r="H36" s="23">
        <v>0</v>
      </c>
    </row>
    <row r="37" spans="1:8" ht="24" customHeight="1" x14ac:dyDescent="0.25">
      <c r="A37" s="25"/>
      <c r="B37" s="24"/>
      <c r="C37" s="25"/>
      <c r="D37" s="24"/>
      <c r="E37" s="23"/>
      <c r="F37" s="23"/>
      <c r="G37" s="23" t="s">
        <v>38</v>
      </c>
      <c r="H37" s="23"/>
    </row>
    <row r="38" spans="1:8" ht="24" customHeight="1" x14ac:dyDescent="0.25">
      <c r="A38" s="22"/>
      <c r="B38" s="23"/>
      <c r="C38" s="22" t="s">
        <v>218</v>
      </c>
      <c r="D38" s="23">
        <f>SUM(E38:H38)</f>
        <v>0</v>
      </c>
      <c r="E38" s="23">
        <f>SUM(B7,B11)-SUM(E6)</f>
        <v>0</v>
      </c>
      <c r="F38" s="23">
        <f>SUM(B8,B12)-SUM(F6)</f>
        <v>0</v>
      </c>
      <c r="G38" s="23">
        <f>SUM(B9,B13)-SUM(G6)</f>
        <v>0</v>
      </c>
      <c r="H38" s="23">
        <f>SUM(B14)-SUM(H6)</f>
        <v>0</v>
      </c>
    </row>
    <row r="39" spans="1:8" ht="24" customHeight="1" x14ac:dyDescent="0.25">
      <c r="A39" s="22"/>
      <c r="B39" s="83"/>
      <c r="C39" s="22"/>
      <c r="D39" s="24"/>
      <c r="E39" s="23"/>
      <c r="F39" s="23"/>
      <c r="G39" s="23"/>
      <c r="H39" s="23"/>
    </row>
    <row r="40" spans="1:8" ht="24" customHeight="1" x14ac:dyDescent="0.25">
      <c r="A40" s="25" t="s">
        <v>54</v>
      </c>
      <c r="B40" s="83">
        <f>SUM(B6,B10)</f>
        <v>120076.54</v>
      </c>
      <c r="C40" s="25" t="s">
        <v>55</v>
      </c>
      <c r="D40" s="24">
        <f>SUM(D7:D38)</f>
        <v>120076.54</v>
      </c>
      <c r="E40" s="24">
        <f>SUM(E7:E38)</f>
        <v>119626.81</v>
      </c>
      <c r="F40" s="24">
        <f>SUM(F7:F38)</f>
        <v>0</v>
      </c>
      <c r="G40" s="24">
        <f>SUM(G7:G38)</f>
        <v>0</v>
      </c>
      <c r="H40" s="24">
        <f>SUM(H7:H38)</f>
        <v>449.73</v>
      </c>
    </row>
  </sheetData>
  <mergeCells count="3">
    <mergeCell ref="A2:H2"/>
    <mergeCell ref="C4:H4"/>
    <mergeCell ref="A4:B4"/>
  </mergeCells>
  <phoneticPr fontId="31" type="noConversion"/>
  <printOptions horizontalCentered="1"/>
  <pageMargins left="0.59027779102325439" right="0.59027779102325439" top="0.98402780294418335" bottom="0.98402780294418335" header="0.51180553436279297" footer="0.51180553436279297"/>
  <pageSetup paperSize="9" scale="24" orientation="landscape" errors="blank" r:id="rId1"/>
  <headerFooter alignWithMargins="0">
    <oddFooter>&amp;C第 &amp;P 页,共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O127"/>
  <sheetViews>
    <sheetView showGridLines="0" showZeros="0" workbookViewId="0">
      <selection activeCell="A6" sqref="A4:IV6"/>
    </sheetView>
  </sheetViews>
  <sheetFormatPr defaultRowHeight="15" x14ac:dyDescent="0.25"/>
  <cols>
    <col min="1" max="1" width="4.85546875" customWidth="1"/>
    <col min="2" max="2" width="3.5703125" customWidth="1"/>
    <col min="3" max="3" width="10.140625" customWidth="1"/>
    <col min="4" max="4" width="43.140625" customWidth="1"/>
    <col min="5" max="5" width="15.7109375" customWidth="1"/>
    <col min="6" max="15" width="11.5703125" customWidth="1"/>
    <col min="16" max="22" width="8.140625" customWidth="1"/>
    <col min="23" max="25" width="9" customWidth="1"/>
    <col min="26" max="35" width="8.140625" customWidth="1"/>
    <col min="36" max="38" width="9" customWidth="1"/>
    <col min="39" max="41" width="8.140625" customWidth="1"/>
    <col min="42" max="253" width="10.5703125" customWidth="1"/>
  </cols>
  <sheetData>
    <row r="1" spans="1:41" ht="20.100000000000001" customHeight="1" x14ac:dyDescent="0.25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O1" s="61" t="s">
        <v>219</v>
      </c>
    </row>
    <row r="2" spans="1:41" ht="20.100000000000001" customHeight="1" x14ac:dyDescent="0.25">
      <c r="A2" s="97" t="s">
        <v>220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</row>
    <row r="3" spans="1:41" ht="20.100000000000001" customHeight="1" x14ac:dyDescent="0.25">
      <c r="A3" s="39" t="s">
        <v>0</v>
      </c>
      <c r="B3" s="39"/>
      <c r="C3" s="39"/>
      <c r="D3" s="39"/>
      <c r="E3" s="41"/>
      <c r="F3" s="41"/>
      <c r="G3" s="41"/>
      <c r="H3" s="41"/>
      <c r="I3" s="41"/>
      <c r="J3" s="41"/>
      <c r="K3" s="41"/>
      <c r="L3" s="41"/>
      <c r="M3" s="41"/>
      <c r="N3" s="41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42"/>
      <c r="AJ3" s="42"/>
      <c r="AK3" s="42"/>
      <c r="AL3" s="42"/>
      <c r="AO3" s="11" t="s">
        <v>5</v>
      </c>
    </row>
    <row r="4" spans="1:41" ht="20.100000000000001" customHeight="1" x14ac:dyDescent="0.25">
      <c r="A4" s="106" t="s">
        <v>58</v>
      </c>
      <c r="B4" s="107"/>
      <c r="C4" s="107"/>
      <c r="D4" s="108"/>
      <c r="E4" s="137" t="s">
        <v>162</v>
      </c>
      <c r="F4" s="128" t="s">
        <v>221</v>
      </c>
      <c r="G4" s="129"/>
      <c r="H4" s="129"/>
      <c r="I4" s="129"/>
      <c r="J4" s="129"/>
      <c r="K4" s="129"/>
      <c r="L4" s="129"/>
      <c r="M4" s="129"/>
      <c r="N4" s="129"/>
      <c r="O4" s="130"/>
      <c r="P4" s="128" t="s">
        <v>222</v>
      </c>
      <c r="Q4" s="129"/>
      <c r="R4" s="129"/>
      <c r="S4" s="129"/>
      <c r="T4" s="129"/>
      <c r="U4" s="129"/>
      <c r="V4" s="129"/>
      <c r="W4" s="129"/>
      <c r="X4" s="129"/>
      <c r="Y4" s="130"/>
      <c r="Z4" s="128" t="s">
        <v>223</v>
      </c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30"/>
    </row>
    <row r="5" spans="1:41" ht="20.100000000000001" customHeight="1" x14ac:dyDescent="0.25">
      <c r="A5" s="140" t="s">
        <v>69</v>
      </c>
      <c r="B5" s="141"/>
      <c r="C5" s="100" t="s">
        <v>70</v>
      </c>
      <c r="D5" s="102" t="s">
        <v>161</v>
      </c>
      <c r="E5" s="138"/>
      <c r="F5" s="131" t="s">
        <v>59</v>
      </c>
      <c r="G5" s="133" t="s">
        <v>224</v>
      </c>
      <c r="H5" s="134"/>
      <c r="I5" s="135"/>
      <c r="J5" s="133" t="s">
        <v>225</v>
      </c>
      <c r="K5" s="134"/>
      <c r="L5" s="135"/>
      <c r="M5" s="133" t="s">
        <v>226</v>
      </c>
      <c r="N5" s="134"/>
      <c r="O5" s="135"/>
      <c r="P5" s="136" t="s">
        <v>59</v>
      </c>
      <c r="Q5" s="133" t="s">
        <v>224</v>
      </c>
      <c r="R5" s="134"/>
      <c r="S5" s="135"/>
      <c r="T5" s="133" t="s">
        <v>225</v>
      </c>
      <c r="U5" s="134"/>
      <c r="V5" s="135"/>
      <c r="W5" s="133" t="s">
        <v>226</v>
      </c>
      <c r="X5" s="134"/>
      <c r="Y5" s="135"/>
      <c r="Z5" s="131" t="s">
        <v>59</v>
      </c>
      <c r="AA5" s="133" t="s">
        <v>224</v>
      </c>
      <c r="AB5" s="134"/>
      <c r="AC5" s="135"/>
      <c r="AD5" s="133" t="s">
        <v>225</v>
      </c>
      <c r="AE5" s="134"/>
      <c r="AF5" s="135"/>
      <c r="AG5" s="133" t="s">
        <v>226</v>
      </c>
      <c r="AH5" s="134"/>
      <c r="AI5" s="135"/>
      <c r="AJ5" s="133" t="s">
        <v>227</v>
      </c>
      <c r="AK5" s="134"/>
      <c r="AL5" s="135"/>
      <c r="AM5" s="133" t="s">
        <v>180</v>
      </c>
      <c r="AN5" s="134"/>
      <c r="AO5" s="135"/>
    </row>
    <row r="6" spans="1:41" ht="29.25" customHeight="1" x14ac:dyDescent="0.25">
      <c r="A6" s="84" t="s">
        <v>79</v>
      </c>
      <c r="B6" s="84" t="s">
        <v>80</v>
      </c>
      <c r="C6" s="101"/>
      <c r="D6" s="101"/>
      <c r="E6" s="139"/>
      <c r="F6" s="132"/>
      <c r="G6" s="85" t="s">
        <v>74</v>
      </c>
      <c r="H6" s="86" t="s">
        <v>157</v>
      </c>
      <c r="I6" s="86" t="s">
        <v>158</v>
      </c>
      <c r="J6" s="85" t="s">
        <v>74</v>
      </c>
      <c r="K6" s="86" t="s">
        <v>157</v>
      </c>
      <c r="L6" s="86" t="s">
        <v>158</v>
      </c>
      <c r="M6" s="85" t="s">
        <v>74</v>
      </c>
      <c r="N6" s="86" t="s">
        <v>157</v>
      </c>
      <c r="O6" s="87" t="s">
        <v>158</v>
      </c>
      <c r="P6" s="132"/>
      <c r="Q6" s="88" t="s">
        <v>74</v>
      </c>
      <c r="R6" s="48" t="s">
        <v>157</v>
      </c>
      <c r="S6" s="48" t="s">
        <v>158</v>
      </c>
      <c r="T6" s="88" t="s">
        <v>74</v>
      </c>
      <c r="U6" s="48" t="s">
        <v>157</v>
      </c>
      <c r="V6" s="47" t="s">
        <v>158</v>
      </c>
      <c r="W6" s="43" t="s">
        <v>74</v>
      </c>
      <c r="X6" s="88" t="s">
        <v>157</v>
      </c>
      <c r="Y6" s="48" t="s">
        <v>158</v>
      </c>
      <c r="Z6" s="132"/>
      <c r="AA6" s="85" t="s">
        <v>74</v>
      </c>
      <c r="AB6" s="84" t="s">
        <v>157</v>
      </c>
      <c r="AC6" s="84" t="s">
        <v>158</v>
      </c>
      <c r="AD6" s="85" t="s">
        <v>74</v>
      </c>
      <c r="AE6" s="84" t="s">
        <v>157</v>
      </c>
      <c r="AF6" s="84" t="s">
        <v>158</v>
      </c>
      <c r="AG6" s="85" t="s">
        <v>74</v>
      </c>
      <c r="AH6" s="86" t="s">
        <v>157</v>
      </c>
      <c r="AI6" s="86" t="s">
        <v>158</v>
      </c>
      <c r="AJ6" s="85" t="s">
        <v>74</v>
      </c>
      <c r="AK6" s="86" t="s">
        <v>157</v>
      </c>
      <c r="AL6" s="86" t="s">
        <v>158</v>
      </c>
      <c r="AM6" s="85" t="s">
        <v>74</v>
      </c>
      <c r="AN6" s="86" t="s">
        <v>157</v>
      </c>
      <c r="AO6" s="86" t="s">
        <v>158</v>
      </c>
    </row>
    <row r="7" spans="1:41" ht="20.100000000000001" customHeight="1" x14ac:dyDescent="0.25">
      <c r="A7" s="49" t="s">
        <v>38</v>
      </c>
      <c r="B7" s="49" t="s">
        <v>38</v>
      </c>
      <c r="C7" s="49" t="s">
        <v>38</v>
      </c>
      <c r="D7" s="49" t="s">
        <v>59</v>
      </c>
      <c r="E7" s="50">
        <f t="shared" ref="E7:E38" si="0">SUM(F7,P7,Z7)</f>
        <v>120076.54</v>
      </c>
      <c r="F7" s="50">
        <f t="shared" ref="F7:F38" si="1">SUM(G7,J7,M7)</f>
        <v>110181.53</v>
      </c>
      <c r="G7" s="50">
        <f t="shared" ref="G7:G38" si="2">SUM(H7:I7)</f>
        <v>110181.53</v>
      </c>
      <c r="H7" s="50">
        <v>37684.03</v>
      </c>
      <c r="I7" s="51">
        <v>72497.5</v>
      </c>
      <c r="J7" s="50">
        <f t="shared" ref="J7:J38" si="3">SUM(K7:L7)</f>
        <v>0</v>
      </c>
      <c r="K7" s="50">
        <v>0</v>
      </c>
      <c r="L7" s="51">
        <v>0</v>
      </c>
      <c r="M7" s="50">
        <f t="shared" ref="M7:M38" si="4">SUM(N7:O7)</f>
        <v>0</v>
      </c>
      <c r="N7" s="50">
        <v>0</v>
      </c>
      <c r="O7" s="51">
        <v>0</v>
      </c>
      <c r="P7" s="52">
        <f t="shared" ref="P7:P38" si="5">SUM(Q7,T7,W7)</f>
        <v>119.81</v>
      </c>
      <c r="Q7" s="50">
        <f t="shared" ref="Q7:Q38" si="6">SUM(R7:S7)</f>
        <v>119.81</v>
      </c>
      <c r="R7" s="50">
        <v>0</v>
      </c>
      <c r="S7" s="51">
        <v>119.81</v>
      </c>
      <c r="T7" s="50">
        <f t="shared" ref="T7:T38" si="7">SUM(U7:V7)</f>
        <v>0</v>
      </c>
      <c r="U7" s="50">
        <v>0</v>
      </c>
      <c r="V7" s="50">
        <v>0</v>
      </c>
      <c r="W7" s="50">
        <f t="shared" ref="W7:W38" si="8">SUM(X7:Y7)</f>
        <v>0</v>
      </c>
      <c r="X7" s="50">
        <v>0</v>
      </c>
      <c r="Y7" s="51">
        <v>0</v>
      </c>
      <c r="Z7" s="52">
        <f t="shared" ref="Z7:Z38" si="9">SUM(AA7,AD7,AG7,AJ7,AM7)</f>
        <v>9775.1999999999989</v>
      </c>
      <c r="AA7" s="50">
        <f t="shared" ref="AA7:AA38" si="10">SUM(AB7:AC7)</f>
        <v>9325.4699999999993</v>
      </c>
      <c r="AB7" s="50">
        <v>0</v>
      </c>
      <c r="AC7" s="51">
        <v>9325.4699999999993</v>
      </c>
      <c r="AD7" s="50">
        <f t="shared" ref="AD7:AD38" si="11">SUM(AE7:AF7)</f>
        <v>0</v>
      </c>
      <c r="AE7" s="50">
        <v>0</v>
      </c>
      <c r="AF7" s="51">
        <v>0</v>
      </c>
      <c r="AG7" s="50">
        <f t="shared" ref="AG7:AG38" si="12">SUM(AH7:AI7)</f>
        <v>0</v>
      </c>
      <c r="AH7" s="50">
        <v>0</v>
      </c>
      <c r="AI7" s="51">
        <v>0</v>
      </c>
      <c r="AJ7" s="50">
        <f t="shared" ref="AJ7:AJ38" si="13">SUM(AK7:AL7)</f>
        <v>0</v>
      </c>
      <c r="AK7" s="50">
        <v>0</v>
      </c>
      <c r="AL7" s="51">
        <v>0</v>
      </c>
      <c r="AM7" s="50">
        <f t="shared" ref="AM7:AM38" si="14">SUM(AN7:AO7)</f>
        <v>449.73</v>
      </c>
      <c r="AN7" s="50">
        <v>0</v>
      </c>
      <c r="AO7" s="51">
        <v>449.73</v>
      </c>
    </row>
    <row r="8" spans="1:41" ht="20.100000000000001" customHeight="1" x14ac:dyDescent="0.25">
      <c r="A8" s="49" t="s">
        <v>38</v>
      </c>
      <c r="B8" s="49" t="s">
        <v>38</v>
      </c>
      <c r="C8" s="49" t="s">
        <v>38</v>
      </c>
      <c r="D8" s="49" t="s">
        <v>82</v>
      </c>
      <c r="E8" s="50">
        <f t="shared" si="0"/>
        <v>117897.29</v>
      </c>
      <c r="F8" s="50">
        <f t="shared" si="1"/>
        <v>108002.28</v>
      </c>
      <c r="G8" s="50">
        <f t="shared" si="2"/>
        <v>108002.28</v>
      </c>
      <c r="H8" s="50">
        <v>35567.4</v>
      </c>
      <c r="I8" s="51">
        <v>72434.880000000005</v>
      </c>
      <c r="J8" s="50">
        <f t="shared" si="3"/>
        <v>0</v>
      </c>
      <c r="K8" s="50">
        <v>0</v>
      </c>
      <c r="L8" s="51">
        <v>0</v>
      </c>
      <c r="M8" s="50">
        <f t="shared" si="4"/>
        <v>0</v>
      </c>
      <c r="N8" s="50">
        <v>0</v>
      </c>
      <c r="O8" s="51">
        <v>0</v>
      </c>
      <c r="P8" s="52">
        <f t="shared" si="5"/>
        <v>119.81</v>
      </c>
      <c r="Q8" s="50">
        <f t="shared" si="6"/>
        <v>119.81</v>
      </c>
      <c r="R8" s="50">
        <v>0</v>
      </c>
      <c r="S8" s="51">
        <v>119.81</v>
      </c>
      <c r="T8" s="50">
        <f t="shared" si="7"/>
        <v>0</v>
      </c>
      <c r="U8" s="50">
        <v>0</v>
      </c>
      <c r="V8" s="50">
        <v>0</v>
      </c>
      <c r="W8" s="50">
        <f t="shared" si="8"/>
        <v>0</v>
      </c>
      <c r="X8" s="50">
        <v>0</v>
      </c>
      <c r="Y8" s="51">
        <v>0</v>
      </c>
      <c r="Z8" s="52">
        <f t="shared" si="9"/>
        <v>9775.1999999999989</v>
      </c>
      <c r="AA8" s="50">
        <f t="shared" si="10"/>
        <v>9325.4699999999993</v>
      </c>
      <c r="AB8" s="50">
        <v>0</v>
      </c>
      <c r="AC8" s="51">
        <v>9325.4699999999993</v>
      </c>
      <c r="AD8" s="50">
        <f t="shared" si="11"/>
        <v>0</v>
      </c>
      <c r="AE8" s="50">
        <v>0</v>
      </c>
      <c r="AF8" s="51">
        <v>0</v>
      </c>
      <c r="AG8" s="50">
        <f t="shared" si="12"/>
        <v>0</v>
      </c>
      <c r="AH8" s="50">
        <v>0</v>
      </c>
      <c r="AI8" s="51">
        <v>0</v>
      </c>
      <c r="AJ8" s="50">
        <f t="shared" si="13"/>
        <v>0</v>
      </c>
      <c r="AK8" s="50">
        <v>0</v>
      </c>
      <c r="AL8" s="51">
        <v>0</v>
      </c>
      <c r="AM8" s="50">
        <f t="shared" si="14"/>
        <v>449.73</v>
      </c>
      <c r="AN8" s="50">
        <v>0</v>
      </c>
      <c r="AO8" s="51">
        <v>449.73</v>
      </c>
    </row>
    <row r="9" spans="1:41" ht="20.100000000000001" customHeight="1" x14ac:dyDescent="0.25">
      <c r="A9" s="49" t="s">
        <v>38</v>
      </c>
      <c r="B9" s="49" t="s">
        <v>38</v>
      </c>
      <c r="C9" s="49" t="s">
        <v>38</v>
      </c>
      <c r="D9" s="49" t="s">
        <v>83</v>
      </c>
      <c r="E9" s="50">
        <f t="shared" si="0"/>
        <v>104797.9</v>
      </c>
      <c r="F9" s="50">
        <f t="shared" si="1"/>
        <v>94902.89</v>
      </c>
      <c r="G9" s="50">
        <f t="shared" si="2"/>
        <v>94902.89</v>
      </c>
      <c r="H9" s="50">
        <v>31198.68</v>
      </c>
      <c r="I9" s="51">
        <v>63704.21</v>
      </c>
      <c r="J9" s="50">
        <f t="shared" si="3"/>
        <v>0</v>
      </c>
      <c r="K9" s="50">
        <v>0</v>
      </c>
      <c r="L9" s="51">
        <v>0</v>
      </c>
      <c r="M9" s="50">
        <f t="shared" si="4"/>
        <v>0</v>
      </c>
      <c r="N9" s="50">
        <v>0</v>
      </c>
      <c r="O9" s="51">
        <v>0</v>
      </c>
      <c r="P9" s="52">
        <f t="shared" si="5"/>
        <v>119.81</v>
      </c>
      <c r="Q9" s="50">
        <f t="shared" si="6"/>
        <v>119.81</v>
      </c>
      <c r="R9" s="50">
        <v>0</v>
      </c>
      <c r="S9" s="51">
        <v>119.81</v>
      </c>
      <c r="T9" s="50">
        <f t="shared" si="7"/>
        <v>0</v>
      </c>
      <c r="U9" s="50">
        <v>0</v>
      </c>
      <c r="V9" s="50">
        <v>0</v>
      </c>
      <c r="W9" s="50">
        <f t="shared" si="8"/>
        <v>0</v>
      </c>
      <c r="X9" s="50">
        <v>0</v>
      </c>
      <c r="Y9" s="51">
        <v>0</v>
      </c>
      <c r="Z9" s="52">
        <f t="shared" si="9"/>
        <v>9775.1999999999989</v>
      </c>
      <c r="AA9" s="50">
        <f t="shared" si="10"/>
        <v>9325.4699999999993</v>
      </c>
      <c r="AB9" s="50">
        <v>0</v>
      </c>
      <c r="AC9" s="51">
        <v>9325.4699999999993</v>
      </c>
      <c r="AD9" s="50">
        <f t="shared" si="11"/>
        <v>0</v>
      </c>
      <c r="AE9" s="50">
        <v>0</v>
      </c>
      <c r="AF9" s="51">
        <v>0</v>
      </c>
      <c r="AG9" s="50">
        <f t="shared" si="12"/>
        <v>0</v>
      </c>
      <c r="AH9" s="50">
        <v>0</v>
      </c>
      <c r="AI9" s="51">
        <v>0</v>
      </c>
      <c r="AJ9" s="50">
        <f t="shared" si="13"/>
        <v>0</v>
      </c>
      <c r="AK9" s="50">
        <v>0</v>
      </c>
      <c r="AL9" s="51">
        <v>0</v>
      </c>
      <c r="AM9" s="50">
        <f t="shared" si="14"/>
        <v>449.73</v>
      </c>
      <c r="AN9" s="50">
        <v>0</v>
      </c>
      <c r="AO9" s="51">
        <v>449.73</v>
      </c>
    </row>
    <row r="10" spans="1:41" ht="20.100000000000001" customHeight="1" x14ac:dyDescent="0.25">
      <c r="A10" s="49" t="s">
        <v>38</v>
      </c>
      <c r="B10" s="49" t="s">
        <v>38</v>
      </c>
      <c r="C10" s="49" t="s">
        <v>38</v>
      </c>
      <c r="D10" s="49" t="s">
        <v>228</v>
      </c>
      <c r="E10" s="50">
        <f t="shared" si="0"/>
        <v>20601.29</v>
      </c>
      <c r="F10" s="50">
        <f t="shared" si="1"/>
        <v>20601.29</v>
      </c>
      <c r="G10" s="50">
        <f t="shared" si="2"/>
        <v>20601.29</v>
      </c>
      <c r="H10" s="50">
        <v>20601.29</v>
      </c>
      <c r="I10" s="51">
        <v>0</v>
      </c>
      <c r="J10" s="50">
        <f t="shared" si="3"/>
        <v>0</v>
      </c>
      <c r="K10" s="50">
        <v>0</v>
      </c>
      <c r="L10" s="51">
        <v>0</v>
      </c>
      <c r="M10" s="50">
        <f t="shared" si="4"/>
        <v>0</v>
      </c>
      <c r="N10" s="50">
        <v>0</v>
      </c>
      <c r="O10" s="51">
        <v>0</v>
      </c>
      <c r="P10" s="52">
        <f t="shared" si="5"/>
        <v>0</v>
      </c>
      <c r="Q10" s="50">
        <f t="shared" si="6"/>
        <v>0</v>
      </c>
      <c r="R10" s="50">
        <v>0</v>
      </c>
      <c r="S10" s="51">
        <v>0</v>
      </c>
      <c r="T10" s="50">
        <f t="shared" si="7"/>
        <v>0</v>
      </c>
      <c r="U10" s="50">
        <v>0</v>
      </c>
      <c r="V10" s="50">
        <v>0</v>
      </c>
      <c r="W10" s="50">
        <f t="shared" si="8"/>
        <v>0</v>
      </c>
      <c r="X10" s="50">
        <v>0</v>
      </c>
      <c r="Y10" s="51">
        <v>0</v>
      </c>
      <c r="Z10" s="52">
        <f t="shared" si="9"/>
        <v>0</v>
      </c>
      <c r="AA10" s="50">
        <f t="shared" si="10"/>
        <v>0</v>
      </c>
      <c r="AB10" s="50">
        <v>0</v>
      </c>
      <c r="AC10" s="51">
        <v>0</v>
      </c>
      <c r="AD10" s="50">
        <f t="shared" si="11"/>
        <v>0</v>
      </c>
      <c r="AE10" s="50">
        <v>0</v>
      </c>
      <c r="AF10" s="51">
        <v>0</v>
      </c>
      <c r="AG10" s="50">
        <f t="shared" si="12"/>
        <v>0</v>
      </c>
      <c r="AH10" s="50">
        <v>0</v>
      </c>
      <c r="AI10" s="51">
        <v>0</v>
      </c>
      <c r="AJ10" s="50">
        <f t="shared" si="13"/>
        <v>0</v>
      </c>
      <c r="AK10" s="50">
        <v>0</v>
      </c>
      <c r="AL10" s="51">
        <v>0</v>
      </c>
      <c r="AM10" s="50">
        <f t="shared" si="14"/>
        <v>0</v>
      </c>
      <c r="AN10" s="50">
        <v>0</v>
      </c>
      <c r="AO10" s="51">
        <v>0</v>
      </c>
    </row>
    <row r="11" spans="1:41" ht="20.100000000000001" customHeight="1" x14ac:dyDescent="0.25">
      <c r="A11" s="49" t="s">
        <v>229</v>
      </c>
      <c r="B11" s="49" t="s">
        <v>86</v>
      </c>
      <c r="C11" s="49" t="s">
        <v>87</v>
      </c>
      <c r="D11" s="49" t="s">
        <v>230</v>
      </c>
      <c r="E11" s="50">
        <f t="shared" si="0"/>
        <v>13644.56</v>
      </c>
      <c r="F11" s="50">
        <f t="shared" si="1"/>
        <v>13644.56</v>
      </c>
      <c r="G11" s="50">
        <f t="shared" si="2"/>
        <v>13644.56</v>
      </c>
      <c r="H11" s="50">
        <v>13644.56</v>
      </c>
      <c r="I11" s="51">
        <v>0</v>
      </c>
      <c r="J11" s="50">
        <f t="shared" si="3"/>
        <v>0</v>
      </c>
      <c r="K11" s="50">
        <v>0</v>
      </c>
      <c r="L11" s="51">
        <v>0</v>
      </c>
      <c r="M11" s="50">
        <f t="shared" si="4"/>
        <v>0</v>
      </c>
      <c r="N11" s="50">
        <v>0</v>
      </c>
      <c r="O11" s="51">
        <v>0</v>
      </c>
      <c r="P11" s="52">
        <f t="shared" si="5"/>
        <v>0</v>
      </c>
      <c r="Q11" s="50">
        <f t="shared" si="6"/>
        <v>0</v>
      </c>
      <c r="R11" s="50">
        <v>0</v>
      </c>
      <c r="S11" s="51">
        <v>0</v>
      </c>
      <c r="T11" s="50">
        <f t="shared" si="7"/>
        <v>0</v>
      </c>
      <c r="U11" s="50">
        <v>0</v>
      </c>
      <c r="V11" s="50">
        <v>0</v>
      </c>
      <c r="W11" s="50">
        <f t="shared" si="8"/>
        <v>0</v>
      </c>
      <c r="X11" s="50">
        <v>0</v>
      </c>
      <c r="Y11" s="51">
        <v>0</v>
      </c>
      <c r="Z11" s="52">
        <f t="shared" si="9"/>
        <v>0</v>
      </c>
      <c r="AA11" s="50">
        <f t="shared" si="10"/>
        <v>0</v>
      </c>
      <c r="AB11" s="50">
        <v>0</v>
      </c>
      <c r="AC11" s="51">
        <v>0</v>
      </c>
      <c r="AD11" s="50">
        <f t="shared" si="11"/>
        <v>0</v>
      </c>
      <c r="AE11" s="50">
        <v>0</v>
      </c>
      <c r="AF11" s="51">
        <v>0</v>
      </c>
      <c r="AG11" s="50">
        <f t="shared" si="12"/>
        <v>0</v>
      </c>
      <c r="AH11" s="50">
        <v>0</v>
      </c>
      <c r="AI11" s="51">
        <v>0</v>
      </c>
      <c r="AJ11" s="50">
        <f t="shared" si="13"/>
        <v>0</v>
      </c>
      <c r="AK11" s="50">
        <v>0</v>
      </c>
      <c r="AL11" s="51">
        <v>0</v>
      </c>
      <c r="AM11" s="50">
        <f t="shared" si="14"/>
        <v>0</v>
      </c>
      <c r="AN11" s="50">
        <v>0</v>
      </c>
      <c r="AO11" s="51">
        <v>0</v>
      </c>
    </row>
    <row r="12" spans="1:41" ht="20.100000000000001" customHeight="1" x14ac:dyDescent="0.25">
      <c r="A12" s="49" t="s">
        <v>229</v>
      </c>
      <c r="B12" s="49" t="s">
        <v>85</v>
      </c>
      <c r="C12" s="49" t="s">
        <v>87</v>
      </c>
      <c r="D12" s="49" t="s">
        <v>231</v>
      </c>
      <c r="E12" s="50">
        <f t="shared" si="0"/>
        <v>3787.32</v>
      </c>
      <c r="F12" s="50">
        <f t="shared" si="1"/>
        <v>3787.32</v>
      </c>
      <c r="G12" s="50">
        <f t="shared" si="2"/>
        <v>3787.32</v>
      </c>
      <c r="H12" s="50">
        <v>3787.32</v>
      </c>
      <c r="I12" s="51">
        <v>0</v>
      </c>
      <c r="J12" s="50">
        <f t="shared" si="3"/>
        <v>0</v>
      </c>
      <c r="K12" s="50">
        <v>0</v>
      </c>
      <c r="L12" s="51">
        <v>0</v>
      </c>
      <c r="M12" s="50">
        <f t="shared" si="4"/>
        <v>0</v>
      </c>
      <c r="N12" s="50">
        <v>0</v>
      </c>
      <c r="O12" s="51">
        <v>0</v>
      </c>
      <c r="P12" s="52">
        <f t="shared" si="5"/>
        <v>0</v>
      </c>
      <c r="Q12" s="50">
        <f t="shared" si="6"/>
        <v>0</v>
      </c>
      <c r="R12" s="50">
        <v>0</v>
      </c>
      <c r="S12" s="51">
        <v>0</v>
      </c>
      <c r="T12" s="50">
        <f t="shared" si="7"/>
        <v>0</v>
      </c>
      <c r="U12" s="50">
        <v>0</v>
      </c>
      <c r="V12" s="50">
        <v>0</v>
      </c>
      <c r="W12" s="50">
        <f t="shared" si="8"/>
        <v>0</v>
      </c>
      <c r="X12" s="50">
        <v>0</v>
      </c>
      <c r="Y12" s="51">
        <v>0</v>
      </c>
      <c r="Z12" s="52">
        <f t="shared" si="9"/>
        <v>0</v>
      </c>
      <c r="AA12" s="50">
        <f t="shared" si="10"/>
        <v>0</v>
      </c>
      <c r="AB12" s="50">
        <v>0</v>
      </c>
      <c r="AC12" s="51">
        <v>0</v>
      </c>
      <c r="AD12" s="50">
        <f t="shared" si="11"/>
        <v>0</v>
      </c>
      <c r="AE12" s="50">
        <v>0</v>
      </c>
      <c r="AF12" s="51">
        <v>0</v>
      </c>
      <c r="AG12" s="50">
        <f t="shared" si="12"/>
        <v>0</v>
      </c>
      <c r="AH12" s="50">
        <v>0</v>
      </c>
      <c r="AI12" s="51">
        <v>0</v>
      </c>
      <c r="AJ12" s="50">
        <f t="shared" si="13"/>
        <v>0</v>
      </c>
      <c r="AK12" s="50">
        <v>0</v>
      </c>
      <c r="AL12" s="51">
        <v>0</v>
      </c>
      <c r="AM12" s="50">
        <f t="shared" si="14"/>
        <v>0</v>
      </c>
      <c r="AN12" s="50">
        <v>0</v>
      </c>
      <c r="AO12" s="51">
        <v>0</v>
      </c>
    </row>
    <row r="13" spans="1:41" ht="20.100000000000001" customHeight="1" x14ac:dyDescent="0.25">
      <c r="A13" s="49" t="s">
        <v>229</v>
      </c>
      <c r="B13" s="49" t="s">
        <v>99</v>
      </c>
      <c r="C13" s="49" t="s">
        <v>87</v>
      </c>
      <c r="D13" s="49" t="s">
        <v>232</v>
      </c>
      <c r="E13" s="50">
        <f t="shared" si="0"/>
        <v>1848.29</v>
      </c>
      <c r="F13" s="50">
        <f t="shared" si="1"/>
        <v>1848.29</v>
      </c>
      <c r="G13" s="50">
        <f t="shared" si="2"/>
        <v>1848.29</v>
      </c>
      <c r="H13" s="50">
        <v>1848.29</v>
      </c>
      <c r="I13" s="51">
        <v>0</v>
      </c>
      <c r="J13" s="50">
        <f t="shared" si="3"/>
        <v>0</v>
      </c>
      <c r="K13" s="50">
        <v>0</v>
      </c>
      <c r="L13" s="51">
        <v>0</v>
      </c>
      <c r="M13" s="50">
        <f t="shared" si="4"/>
        <v>0</v>
      </c>
      <c r="N13" s="50">
        <v>0</v>
      </c>
      <c r="O13" s="51">
        <v>0</v>
      </c>
      <c r="P13" s="52">
        <f t="shared" si="5"/>
        <v>0</v>
      </c>
      <c r="Q13" s="50">
        <f t="shared" si="6"/>
        <v>0</v>
      </c>
      <c r="R13" s="50">
        <v>0</v>
      </c>
      <c r="S13" s="51">
        <v>0</v>
      </c>
      <c r="T13" s="50">
        <f t="shared" si="7"/>
        <v>0</v>
      </c>
      <c r="U13" s="50">
        <v>0</v>
      </c>
      <c r="V13" s="50">
        <v>0</v>
      </c>
      <c r="W13" s="50">
        <f t="shared" si="8"/>
        <v>0</v>
      </c>
      <c r="X13" s="50">
        <v>0</v>
      </c>
      <c r="Y13" s="51">
        <v>0</v>
      </c>
      <c r="Z13" s="52">
        <f t="shared" si="9"/>
        <v>0</v>
      </c>
      <c r="AA13" s="50">
        <f t="shared" si="10"/>
        <v>0</v>
      </c>
      <c r="AB13" s="50">
        <v>0</v>
      </c>
      <c r="AC13" s="51">
        <v>0</v>
      </c>
      <c r="AD13" s="50">
        <f t="shared" si="11"/>
        <v>0</v>
      </c>
      <c r="AE13" s="50">
        <v>0</v>
      </c>
      <c r="AF13" s="51">
        <v>0</v>
      </c>
      <c r="AG13" s="50">
        <f t="shared" si="12"/>
        <v>0</v>
      </c>
      <c r="AH13" s="50">
        <v>0</v>
      </c>
      <c r="AI13" s="51">
        <v>0</v>
      </c>
      <c r="AJ13" s="50">
        <f t="shared" si="13"/>
        <v>0</v>
      </c>
      <c r="AK13" s="50">
        <v>0</v>
      </c>
      <c r="AL13" s="51">
        <v>0</v>
      </c>
      <c r="AM13" s="50">
        <f t="shared" si="14"/>
        <v>0</v>
      </c>
      <c r="AN13" s="50">
        <v>0</v>
      </c>
      <c r="AO13" s="51">
        <v>0</v>
      </c>
    </row>
    <row r="14" spans="1:41" ht="20.100000000000001" customHeight="1" x14ac:dyDescent="0.25">
      <c r="A14" s="49" t="s">
        <v>229</v>
      </c>
      <c r="B14" s="49" t="s">
        <v>94</v>
      </c>
      <c r="C14" s="49" t="s">
        <v>87</v>
      </c>
      <c r="D14" s="49" t="s">
        <v>233</v>
      </c>
      <c r="E14" s="50">
        <f t="shared" si="0"/>
        <v>1321.12</v>
      </c>
      <c r="F14" s="50">
        <f t="shared" si="1"/>
        <v>1321.12</v>
      </c>
      <c r="G14" s="50">
        <f t="shared" si="2"/>
        <v>1321.12</v>
      </c>
      <c r="H14" s="50">
        <v>1321.12</v>
      </c>
      <c r="I14" s="51">
        <v>0</v>
      </c>
      <c r="J14" s="50">
        <f t="shared" si="3"/>
        <v>0</v>
      </c>
      <c r="K14" s="50">
        <v>0</v>
      </c>
      <c r="L14" s="51">
        <v>0</v>
      </c>
      <c r="M14" s="50">
        <f t="shared" si="4"/>
        <v>0</v>
      </c>
      <c r="N14" s="50">
        <v>0</v>
      </c>
      <c r="O14" s="51">
        <v>0</v>
      </c>
      <c r="P14" s="52">
        <f t="shared" si="5"/>
        <v>0</v>
      </c>
      <c r="Q14" s="50">
        <f t="shared" si="6"/>
        <v>0</v>
      </c>
      <c r="R14" s="50">
        <v>0</v>
      </c>
      <c r="S14" s="51">
        <v>0</v>
      </c>
      <c r="T14" s="50">
        <f t="shared" si="7"/>
        <v>0</v>
      </c>
      <c r="U14" s="50">
        <v>0</v>
      </c>
      <c r="V14" s="50">
        <v>0</v>
      </c>
      <c r="W14" s="50">
        <f t="shared" si="8"/>
        <v>0</v>
      </c>
      <c r="X14" s="50">
        <v>0</v>
      </c>
      <c r="Y14" s="51">
        <v>0</v>
      </c>
      <c r="Z14" s="52">
        <f t="shared" si="9"/>
        <v>0</v>
      </c>
      <c r="AA14" s="50">
        <f t="shared" si="10"/>
        <v>0</v>
      </c>
      <c r="AB14" s="50">
        <v>0</v>
      </c>
      <c r="AC14" s="51">
        <v>0</v>
      </c>
      <c r="AD14" s="50">
        <f t="shared" si="11"/>
        <v>0</v>
      </c>
      <c r="AE14" s="50">
        <v>0</v>
      </c>
      <c r="AF14" s="51">
        <v>0</v>
      </c>
      <c r="AG14" s="50">
        <f t="shared" si="12"/>
        <v>0</v>
      </c>
      <c r="AH14" s="50">
        <v>0</v>
      </c>
      <c r="AI14" s="51">
        <v>0</v>
      </c>
      <c r="AJ14" s="50">
        <f t="shared" si="13"/>
        <v>0</v>
      </c>
      <c r="AK14" s="50">
        <v>0</v>
      </c>
      <c r="AL14" s="51">
        <v>0</v>
      </c>
      <c r="AM14" s="50">
        <f t="shared" si="14"/>
        <v>0</v>
      </c>
      <c r="AN14" s="50">
        <v>0</v>
      </c>
      <c r="AO14" s="51">
        <v>0</v>
      </c>
    </row>
    <row r="15" spans="1:41" ht="20.100000000000001" customHeight="1" x14ac:dyDescent="0.25">
      <c r="A15" s="49" t="s">
        <v>38</v>
      </c>
      <c r="B15" s="49" t="s">
        <v>38</v>
      </c>
      <c r="C15" s="49" t="s">
        <v>38</v>
      </c>
      <c r="D15" s="49" t="s">
        <v>234</v>
      </c>
      <c r="E15" s="50">
        <f t="shared" si="0"/>
        <v>52964.210000000006</v>
      </c>
      <c r="F15" s="50">
        <f t="shared" si="1"/>
        <v>50746.990000000005</v>
      </c>
      <c r="G15" s="50">
        <f t="shared" si="2"/>
        <v>50746.990000000005</v>
      </c>
      <c r="H15" s="50">
        <v>10122.73</v>
      </c>
      <c r="I15" s="51">
        <v>40624.26</v>
      </c>
      <c r="J15" s="50">
        <f t="shared" si="3"/>
        <v>0</v>
      </c>
      <c r="K15" s="50">
        <v>0</v>
      </c>
      <c r="L15" s="51">
        <v>0</v>
      </c>
      <c r="M15" s="50">
        <f t="shared" si="4"/>
        <v>0</v>
      </c>
      <c r="N15" s="50">
        <v>0</v>
      </c>
      <c r="O15" s="51">
        <v>0</v>
      </c>
      <c r="P15" s="52">
        <f t="shared" si="5"/>
        <v>119.81</v>
      </c>
      <c r="Q15" s="50">
        <f t="shared" si="6"/>
        <v>119.81</v>
      </c>
      <c r="R15" s="50">
        <v>0</v>
      </c>
      <c r="S15" s="51">
        <v>119.81</v>
      </c>
      <c r="T15" s="50">
        <f t="shared" si="7"/>
        <v>0</v>
      </c>
      <c r="U15" s="50">
        <v>0</v>
      </c>
      <c r="V15" s="50">
        <v>0</v>
      </c>
      <c r="W15" s="50">
        <f t="shared" si="8"/>
        <v>0</v>
      </c>
      <c r="X15" s="50">
        <v>0</v>
      </c>
      <c r="Y15" s="51">
        <v>0</v>
      </c>
      <c r="Z15" s="52">
        <f t="shared" si="9"/>
        <v>2097.41</v>
      </c>
      <c r="AA15" s="50">
        <f t="shared" si="10"/>
        <v>1647.68</v>
      </c>
      <c r="AB15" s="50">
        <v>0</v>
      </c>
      <c r="AC15" s="51">
        <v>1647.68</v>
      </c>
      <c r="AD15" s="50">
        <f t="shared" si="11"/>
        <v>0</v>
      </c>
      <c r="AE15" s="50">
        <v>0</v>
      </c>
      <c r="AF15" s="51">
        <v>0</v>
      </c>
      <c r="AG15" s="50">
        <f t="shared" si="12"/>
        <v>0</v>
      </c>
      <c r="AH15" s="50">
        <v>0</v>
      </c>
      <c r="AI15" s="51">
        <v>0</v>
      </c>
      <c r="AJ15" s="50">
        <f t="shared" si="13"/>
        <v>0</v>
      </c>
      <c r="AK15" s="50">
        <v>0</v>
      </c>
      <c r="AL15" s="51">
        <v>0</v>
      </c>
      <c r="AM15" s="50">
        <f t="shared" si="14"/>
        <v>449.73</v>
      </c>
      <c r="AN15" s="50">
        <v>0</v>
      </c>
      <c r="AO15" s="51">
        <v>449.73</v>
      </c>
    </row>
    <row r="16" spans="1:41" ht="20.100000000000001" customHeight="1" x14ac:dyDescent="0.25">
      <c r="A16" s="49" t="s">
        <v>235</v>
      </c>
      <c r="B16" s="49" t="s">
        <v>86</v>
      </c>
      <c r="C16" s="49" t="s">
        <v>87</v>
      </c>
      <c r="D16" s="49" t="s">
        <v>236</v>
      </c>
      <c r="E16" s="50">
        <f t="shared" si="0"/>
        <v>14244.510000000002</v>
      </c>
      <c r="F16" s="50">
        <f t="shared" si="1"/>
        <v>13950.990000000002</v>
      </c>
      <c r="G16" s="50">
        <f t="shared" si="2"/>
        <v>13950.990000000002</v>
      </c>
      <c r="H16" s="50">
        <v>7356.31</v>
      </c>
      <c r="I16" s="51">
        <v>6594.68</v>
      </c>
      <c r="J16" s="50">
        <f t="shared" si="3"/>
        <v>0</v>
      </c>
      <c r="K16" s="50">
        <v>0</v>
      </c>
      <c r="L16" s="51">
        <v>0</v>
      </c>
      <c r="M16" s="50">
        <f t="shared" si="4"/>
        <v>0</v>
      </c>
      <c r="N16" s="50">
        <v>0</v>
      </c>
      <c r="O16" s="51">
        <v>0</v>
      </c>
      <c r="P16" s="52">
        <f t="shared" si="5"/>
        <v>0</v>
      </c>
      <c r="Q16" s="50">
        <f t="shared" si="6"/>
        <v>0</v>
      </c>
      <c r="R16" s="50">
        <v>0</v>
      </c>
      <c r="S16" s="51">
        <v>0</v>
      </c>
      <c r="T16" s="50">
        <f t="shared" si="7"/>
        <v>0</v>
      </c>
      <c r="U16" s="50">
        <v>0</v>
      </c>
      <c r="V16" s="50">
        <v>0</v>
      </c>
      <c r="W16" s="50">
        <f t="shared" si="8"/>
        <v>0</v>
      </c>
      <c r="X16" s="50">
        <v>0</v>
      </c>
      <c r="Y16" s="51">
        <v>0</v>
      </c>
      <c r="Z16" s="52">
        <f t="shared" si="9"/>
        <v>293.52</v>
      </c>
      <c r="AA16" s="50">
        <f t="shared" si="10"/>
        <v>293.52</v>
      </c>
      <c r="AB16" s="50">
        <v>0</v>
      </c>
      <c r="AC16" s="51">
        <v>293.52</v>
      </c>
      <c r="AD16" s="50">
        <f t="shared" si="11"/>
        <v>0</v>
      </c>
      <c r="AE16" s="50">
        <v>0</v>
      </c>
      <c r="AF16" s="51">
        <v>0</v>
      </c>
      <c r="AG16" s="50">
        <f t="shared" si="12"/>
        <v>0</v>
      </c>
      <c r="AH16" s="50">
        <v>0</v>
      </c>
      <c r="AI16" s="51">
        <v>0</v>
      </c>
      <c r="AJ16" s="50">
        <f t="shared" si="13"/>
        <v>0</v>
      </c>
      <c r="AK16" s="50">
        <v>0</v>
      </c>
      <c r="AL16" s="51">
        <v>0</v>
      </c>
      <c r="AM16" s="50">
        <f t="shared" si="14"/>
        <v>0</v>
      </c>
      <c r="AN16" s="50">
        <v>0</v>
      </c>
      <c r="AO16" s="51">
        <v>0</v>
      </c>
    </row>
    <row r="17" spans="1:41" ht="20.100000000000001" customHeight="1" x14ac:dyDescent="0.25">
      <c r="A17" s="49" t="s">
        <v>235</v>
      </c>
      <c r="B17" s="49" t="s">
        <v>85</v>
      </c>
      <c r="C17" s="49" t="s">
        <v>87</v>
      </c>
      <c r="D17" s="49" t="s">
        <v>237</v>
      </c>
      <c r="E17" s="50">
        <f t="shared" si="0"/>
        <v>95.03</v>
      </c>
      <c r="F17" s="50">
        <f t="shared" si="1"/>
        <v>94.9</v>
      </c>
      <c r="G17" s="50">
        <f t="shared" si="2"/>
        <v>94.9</v>
      </c>
      <c r="H17" s="50">
        <v>94.9</v>
      </c>
      <c r="I17" s="51">
        <v>0</v>
      </c>
      <c r="J17" s="50">
        <f t="shared" si="3"/>
        <v>0</v>
      </c>
      <c r="K17" s="50">
        <v>0</v>
      </c>
      <c r="L17" s="51">
        <v>0</v>
      </c>
      <c r="M17" s="50">
        <f t="shared" si="4"/>
        <v>0</v>
      </c>
      <c r="N17" s="50">
        <v>0</v>
      </c>
      <c r="O17" s="51">
        <v>0</v>
      </c>
      <c r="P17" s="52">
        <f t="shared" si="5"/>
        <v>0</v>
      </c>
      <c r="Q17" s="50">
        <f t="shared" si="6"/>
        <v>0</v>
      </c>
      <c r="R17" s="50">
        <v>0</v>
      </c>
      <c r="S17" s="51">
        <v>0</v>
      </c>
      <c r="T17" s="50">
        <f t="shared" si="7"/>
        <v>0</v>
      </c>
      <c r="U17" s="50">
        <v>0</v>
      </c>
      <c r="V17" s="50">
        <v>0</v>
      </c>
      <c r="W17" s="50">
        <f t="shared" si="8"/>
        <v>0</v>
      </c>
      <c r="X17" s="50">
        <v>0</v>
      </c>
      <c r="Y17" s="51">
        <v>0</v>
      </c>
      <c r="Z17" s="52">
        <f t="shared" si="9"/>
        <v>0.13</v>
      </c>
      <c r="AA17" s="50">
        <f t="shared" si="10"/>
        <v>0.13</v>
      </c>
      <c r="AB17" s="50">
        <v>0</v>
      </c>
      <c r="AC17" s="51">
        <v>0.13</v>
      </c>
      <c r="AD17" s="50">
        <f t="shared" si="11"/>
        <v>0</v>
      </c>
      <c r="AE17" s="50">
        <v>0</v>
      </c>
      <c r="AF17" s="51">
        <v>0</v>
      </c>
      <c r="AG17" s="50">
        <f t="shared" si="12"/>
        <v>0</v>
      </c>
      <c r="AH17" s="50">
        <v>0</v>
      </c>
      <c r="AI17" s="51">
        <v>0</v>
      </c>
      <c r="AJ17" s="50">
        <f t="shared" si="13"/>
        <v>0</v>
      </c>
      <c r="AK17" s="50">
        <v>0</v>
      </c>
      <c r="AL17" s="51">
        <v>0</v>
      </c>
      <c r="AM17" s="50">
        <f t="shared" si="14"/>
        <v>0</v>
      </c>
      <c r="AN17" s="50">
        <v>0</v>
      </c>
      <c r="AO17" s="51">
        <v>0</v>
      </c>
    </row>
    <row r="18" spans="1:41" ht="20.100000000000001" customHeight="1" x14ac:dyDescent="0.25">
      <c r="A18" s="49" t="s">
        <v>235</v>
      </c>
      <c r="B18" s="49" t="s">
        <v>99</v>
      </c>
      <c r="C18" s="49" t="s">
        <v>87</v>
      </c>
      <c r="D18" s="49" t="s">
        <v>238</v>
      </c>
      <c r="E18" s="50">
        <f t="shared" si="0"/>
        <v>1081.3</v>
      </c>
      <c r="F18" s="50">
        <f t="shared" si="1"/>
        <v>1081.3</v>
      </c>
      <c r="G18" s="50">
        <f t="shared" si="2"/>
        <v>1081.3</v>
      </c>
      <c r="H18" s="50">
        <v>316.3</v>
      </c>
      <c r="I18" s="51">
        <v>765</v>
      </c>
      <c r="J18" s="50">
        <f t="shared" si="3"/>
        <v>0</v>
      </c>
      <c r="K18" s="50">
        <v>0</v>
      </c>
      <c r="L18" s="51">
        <v>0</v>
      </c>
      <c r="M18" s="50">
        <f t="shared" si="4"/>
        <v>0</v>
      </c>
      <c r="N18" s="50">
        <v>0</v>
      </c>
      <c r="O18" s="51">
        <v>0</v>
      </c>
      <c r="P18" s="52">
        <f t="shared" si="5"/>
        <v>0</v>
      </c>
      <c r="Q18" s="50">
        <f t="shared" si="6"/>
        <v>0</v>
      </c>
      <c r="R18" s="50">
        <v>0</v>
      </c>
      <c r="S18" s="51">
        <v>0</v>
      </c>
      <c r="T18" s="50">
        <f t="shared" si="7"/>
        <v>0</v>
      </c>
      <c r="U18" s="50">
        <v>0</v>
      </c>
      <c r="V18" s="50">
        <v>0</v>
      </c>
      <c r="W18" s="50">
        <f t="shared" si="8"/>
        <v>0</v>
      </c>
      <c r="X18" s="50">
        <v>0</v>
      </c>
      <c r="Y18" s="51">
        <v>0</v>
      </c>
      <c r="Z18" s="52">
        <f t="shared" si="9"/>
        <v>0</v>
      </c>
      <c r="AA18" s="50">
        <f t="shared" si="10"/>
        <v>0</v>
      </c>
      <c r="AB18" s="50">
        <v>0</v>
      </c>
      <c r="AC18" s="51">
        <v>0</v>
      </c>
      <c r="AD18" s="50">
        <f t="shared" si="11"/>
        <v>0</v>
      </c>
      <c r="AE18" s="50">
        <v>0</v>
      </c>
      <c r="AF18" s="51">
        <v>0</v>
      </c>
      <c r="AG18" s="50">
        <f t="shared" si="12"/>
        <v>0</v>
      </c>
      <c r="AH18" s="50">
        <v>0</v>
      </c>
      <c r="AI18" s="51">
        <v>0</v>
      </c>
      <c r="AJ18" s="50">
        <f t="shared" si="13"/>
        <v>0</v>
      </c>
      <c r="AK18" s="50">
        <v>0</v>
      </c>
      <c r="AL18" s="51">
        <v>0</v>
      </c>
      <c r="AM18" s="50">
        <f t="shared" si="14"/>
        <v>0</v>
      </c>
      <c r="AN18" s="50">
        <v>0</v>
      </c>
      <c r="AO18" s="51">
        <v>0</v>
      </c>
    </row>
    <row r="19" spans="1:41" ht="20.100000000000001" customHeight="1" x14ac:dyDescent="0.25">
      <c r="A19" s="49" t="s">
        <v>235</v>
      </c>
      <c r="B19" s="49" t="s">
        <v>111</v>
      </c>
      <c r="C19" s="49" t="s">
        <v>87</v>
      </c>
      <c r="D19" s="49" t="s">
        <v>239</v>
      </c>
      <c r="E19" s="50">
        <f t="shared" si="0"/>
        <v>18938.990000000002</v>
      </c>
      <c r="F19" s="50">
        <f t="shared" si="1"/>
        <v>17925.29</v>
      </c>
      <c r="G19" s="50">
        <f t="shared" si="2"/>
        <v>17925.29</v>
      </c>
      <c r="H19" s="50">
        <v>0</v>
      </c>
      <c r="I19" s="51">
        <v>17925.29</v>
      </c>
      <c r="J19" s="50">
        <f t="shared" si="3"/>
        <v>0</v>
      </c>
      <c r="K19" s="50">
        <v>0</v>
      </c>
      <c r="L19" s="51">
        <v>0</v>
      </c>
      <c r="M19" s="50">
        <f t="shared" si="4"/>
        <v>0</v>
      </c>
      <c r="N19" s="50">
        <v>0</v>
      </c>
      <c r="O19" s="51">
        <v>0</v>
      </c>
      <c r="P19" s="52">
        <f t="shared" si="5"/>
        <v>50</v>
      </c>
      <c r="Q19" s="50">
        <f t="shared" si="6"/>
        <v>50</v>
      </c>
      <c r="R19" s="50">
        <v>0</v>
      </c>
      <c r="S19" s="51">
        <v>50</v>
      </c>
      <c r="T19" s="50">
        <f t="shared" si="7"/>
        <v>0</v>
      </c>
      <c r="U19" s="50">
        <v>0</v>
      </c>
      <c r="V19" s="50">
        <v>0</v>
      </c>
      <c r="W19" s="50">
        <f t="shared" si="8"/>
        <v>0</v>
      </c>
      <c r="X19" s="50">
        <v>0</v>
      </c>
      <c r="Y19" s="51">
        <v>0</v>
      </c>
      <c r="Z19" s="52">
        <f t="shared" si="9"/>
        <v>963.7</v>
      </c>
      <c r="AA19" s="50">
        <f t="shared" si="10"/>
        <v>963.7</v>
      </c>
      <c r="AB19" s="50">
        <v>0</v>
      </c>
      <c r="AC19" s="51">
        <v>963.7</v>
      </c>
      <c r="AD19" s="50">
        <f t="shared" si="11"/>
        <v>0</v>
      </c>
      <c r="AE19" s="50">
        <v>0</v>
      </c>
      <c r="AF19" s="51">
        <v>0</v>
      </c>
      <c r="AG19" s="50">
        <f t="shared" si="12"/>
        <v>0</v>
      </c>
      <c r="AH19" s="50">
        <v>0</v>
      </c>
      <c r="AI19" s="51">
        <v>0</v>
      </c>
      <c r="AJ19" s="50">
        <f t="shared" si="13"/>
        <v>0</v>
      </c>
      <c r="AK19" s="50">
        <v>0</v>
      </c>
      <c r="AL19" s="51">
        <v>0</v>
      </c>
      <c r="AM19" s="50">
        <f t="shared" si="14"/>
        <v>0</v>
      </c>
      <c r="AN19" s="50">
        <v>0</v>
      </c>
      <c r="AO19" s="51">
        <v>0</v>
      </c>
    </row>
    <row r="20" spans="1:41" ht="20.100000000000001" customHeight="1" x14ac:dyDescent="0.25">
      <c r="A20" s="49" t="s">
        <v>235</v>
      </c>
      <c r="B20" s="49" t="s">
        <v>104</v>
      </c>
      <c r="C20" s="49" t="s">
        <v>87</v>
      </c>
      <c r="D20" s="49" t="s">
        <v>240</v>
      </c>
      <c r="E20" s="50">
        <f t="shared" si="0"/>
        <v>6123.26</v>
      </c>
      <c r="F20" s="50">
        <f t="shared" si="1"/>
        <v>5851.83</v>
      </c>
      <c r="G20" s="50">
        <f t="shared" si="2"/>
        <v>5851.83</v>
      </c>
      <c r="H20" s="50">
        <v>780.91</v>
      </c>
      <c r="I20" s="51">
        <v>5070.92</v>
      </c>
      <c r="J20" s="50">
        <f t="shared" si="3"/>
        <v>0</v>
      </c>
      <c r="K20" s="50">
        <v>0</v>
      </c>
      <c r="L20" s="51">
        <v>0</v>
      </c>
      <c r="M20" s="50">
        <f t="shared" si="4"/>
        <v>0</v>
      </c>
      <c r="N20" s="50">
        <v>0</v>
      </c>
      <c r="O20" s="51">
        <v>0</v>
      </c>
      <c r="P20" s="52">
        <f t="shared" si="5"/>
        <v>20</v>
      </c>
      <c r="Q20" s="50">
        <f t="shared" si="6"/>
        <v>20</v>
      </c>
      <c r="R20" s="50">
        <v>0</v>
      </c>
      <c r="S20" s="51">
        <v>20</v>
      </c>
      <c r="T20" s="50">
        <f t="shared" si="7"/>
        <v>0</v>
      </c>
      <c r="U20" s="50">
        <v>0</v>
      </c>
      <c r="V20" s="50">
        <v>0</v>
      </c>
      <c r="W20" s="50">
        <f t="shared" si="8"/>
        <v>0</v>
      </c>
      <c r="X20" s="50">
        <v>0</v>
      </c>
      <c r="Y20" s="51">
        <v>0</v>
      </c>
      <c r="Z20" s="52">
        <f t="shared" si="9"/>
        <v>251.43</v>
      </c>
      <c r="AA20" s="50">
        <f t="shared" si="10"/>
        <v>251.43</v>
      </c>
      <c r="AB20" s="50">
        <v>0</v>
      </c>
      <c r="AC20" s="51">
        <v>251.43</v>
      </c>
      <c r="AD20" s="50">
        <f t="shared" si="11"/>
        <v>0</v>
      </c>
      <c r="AE20" s="50">
        <v>0</v>
      </c>
      <c r="AF20" s="51">
        <v>0</v>
      </c>
      <c r="AG20" s="50">
        <f t="shared" si="12"/>
        <v>0</v>
      </c>
      <c r="AH20" s="50">
        <v>0</v>
      </c>
      <c r="AI20" s="51">
        <v>0</v>
      </c>
      <c r="AJ20" s="50">
        <f t="shared" si="13"/>
        <v>0</v>
      </c>
      <c r="AK20" s="50">
        <v>0</v>
      </c>
      <c r="AL20" s="51">
        <v>0</v>
      </c>
      <c r="AM20" s="50">
        <f t="shared" si="14"/>
        <v>0</v>
      </c>
      <c r="AN20" s="50">
        <v>0</v>
      </c>
      <c r="AO20" s="51">
        <v>0</v>
      </c>
    </row>
    <row r="21" spans="1:41" ht="20.100000000000001" customHeight="1" x14ac:dyDescent="0.25">
      <c r="A21" s="49" t="s">
        <v>235</v>
      </c>
      <c r="B21" s="49" t="s">
        <v>129</v>
      </c>
      <c r="C21" s="49" t="s">
        <v>87</v>
      </c>
      <c r="D21" s="49" t="s">
        <v>241</v>
      </c>
      <c r="E21" s="50">
        <f t="shared" si="0"/>
        <v>65</v>
      </c>
      <c r="F21" s="50">
        <f t="shared" si="1"/>
        <v>65</v>
      </c>
      <c r="G21" s="50">
        <f t="shared" si="2"/>
        <v>65</v>
      </c>
      <c r="H21" s="50">
        <v>65</v>
      </c>
      <c r="I21" s="51">
        <v>0</v>
      </c>
      <c r="J21" s="50">
        <f t="shared" si="3"/>
        <v>0</v>
      </c>
      <c r="K21" s="50">
        <v>0</v>
      </c>
      <c r="L21" s="51">
        <v>0</v>
      </c>
      <c r="M21" s="50">
        <f t="shared" si="4"/>
        <v>0</v>
      </c>
      <c r="N21" s="50">
        <v>0</v>
      </c>
      <c r="O21" s="51">
        <v>0</v>
      </c>
      <c r="P21" s="52">
        <f t="shared" si="5"/>
        <v>0</v>
      </c>
      <c r="Q21" s="50">
        <f t="shared" si="6"/>
        <v>0</v>
      </c>
      <c r="R21" s="50">
        <v>0</v>
      </c>
      <c r="S21" s="51">
        <v>0</v>
      </c>
      <c r="T21" s="50">
        <f t="shared" si="7"/>
        <v>0</v>
      </c>
      <c r="U21" s="50">
        <v>0</v>
      </c>
      <c r="V21" s="50">
        <v>0</v>
      </c>
      <c r="W21" s="50">
        <f t="shared" si="8"/>
        <v>0</v>
      </c>
      <c r="X21" s="50">
        <v>0</v>
      </c>
      <c r="Y21" s="51">
        <v>0</v>
      </c>
      <c r="Z21" s="52">
        <f t="shared" si="9"/>
        <v>0</v>
      </c>
      <c r="AA21" s="50">
        <f t="shared" si="10"/>
        <v>0</v>
      </c>
      <c r="AB21" s="50">
        <v>0</v>
      </c>
      <c r="AC21" s="51">
        <v>0</v>
      </c>
      <c r="AD21" s="50">
        <f t="shared" si="11"/>
        <v>0</v>
      </c>
      <c r="AE21" s="50">
        <v>0</v>
      </c>
      <c r="AF21" s="51">
        <v>0</v>
      </c>
      <c r="AG21" s="50">
        <f t="shared" si="12"/>
        <v>0</v>
      </c>
      <c r="AH21" s="50">
        <v>0</v>
      </c>
      <c r="AI21" s="51">
        <v>0</v>
      </c>
      <c r="AJ21" s="50">
        <f t="shared" si="13"/>
        <v>0</v>
      </c>
      <c r="AK21" s="50">
        <v>0</v>
      </c>
      <c r="AL21" s="51">
        <v>0</v>
      </c>
      <c r="AM21" s="50">
        <f t="shared" si="14"/>
        <v>0</v>
      </c>
      <c r="AN21" s="50">
        <v>0</v>
      </c>
      <c r="AO21" s="51">
        <v>0</v>
      </c>
    </row>
    <row r="22" spans="1:41" ht="20.100000000000001" customHeight="1" x14ac:dyDescent="0.25">
      <c r="A22" s="49" t="s">
        <v>235</v>
      </c>
      <c r="B22" s="49" t="s">
        <v>98</v>
      </c>
      <c r="C22" s="49" t="s">
        <v>87</v>
      </c>
      <c r="D22" s="49" t="s">
        <v>242</v>
      </c>
      <c r="E22" s="50">
        <f t="shared" si="0"/>
        <v>756</v>
      </c>
      <c r="F22" s="50">
        <f t="shared" si="1"/>
        <v>756</v>
      </c>
      <c r="G22" s="50">
        <f t="shared" si="2"/>
        <v>756</v>
      </c>
      <c r="H22" s="50">
        <v>756</v>
      </c>
      <c r="I22" s="51">
        <v>0</v>
      </c>
      <c r="J22" s="50">
        <f t="shared" si="3"/>
        <v>0</v>
      </c>
      <c r="K22" s="50">
        <v>0</v>
      </c>
      <c r="L22" s="51">
        <v>0</v>
      </c>
      <c r="M22" s="50">
        <f t="shared" si="4"/>
        <v>0</v>
      </c>
      <c r="N22" s="50">
        <v>0</v>
      </c>
      <c r="O22" s="51">
        <v>0</v>
      </c>
      <c r="P22" s="52">
        <f t="shared" si="5"/>
        <v>0</v>
      </c>
      <c r="Q22" s="50">
        <f t="shared" si="6"/>
        <v>0</v>
      </c>
      <c r="R22" s="50">
        <v>0</v>
      </c>
      <c r="S22" s="51">
        <v>0</v>
      </c>
      <c r="T22" s="50">
        <f t="shared" si="7"/>
        <v>0</v>
      </c>
      <c r="U22" s="50">
        <v>0</v>
      </c>
      <c r="V22" s="50">
        <v>0</v>
      </c>
      <c r="W22" s="50">
        <f t="shared" si="8"/>
        <v>0</v>
      </c>
      <c r="X22" s="50">
        <v>0</v>
      </c>
      <c r="Y22" s="51">
        <v>0</v>
      </c>
      <c r="Z22" s="52">
        <f t="shared" si="9"/>
        <v>0</v>
      </c>
      <c r="AA22" s="50">
        <f t="shared" si="10"/>
        <v>0</v>
      </c>
      <c r="AB22" s="50">
        <v>0</v>
      </c>
      <c r="AC22" s="51">
        <v>0</v>
      </c>
      <c r="AD22" s="50">
        <f t="shared" si="11"/>
        <v>0</v>
      </c>
      <c r="AE22" s="50">
        <v>0</v>
      </c>
      <c r="AF22" s="51">
        <v>0</v>
      </c>
      <c r="AG22" s="50">
        <f t="shared" si="12"/>
        <v>0</v>
      </c>
      <c r="AH22" s="50">
        <v>0</v>
      </c>
      <c r="AI22" s="51">
        <v>0</v>
      </c>
      <c r="AJ22" s="50">
        <f t="shared" si="13"/>
        <v>0</v>
      </c>
      <c r="AK22" s="50">
        <v>0</v>
      </c>
      <c r="AL22" s="51">
        <v>0</v>
      </c>
      <c r="AM22" s="50">
        <f t="shared" si="14"/>
        <v>0</v>
      </c>
      <c r="AN22" s="50">
        <v>0</v>
      </c>
      <c r="AO22" s="51">
        <v>0</v>
      </c>
    </row>
    <row r="23" spans="1:41" ht="20.100000000000001" customHeight="1" x14ac:dyDescent="0.25">
      <c r="A23" s="49" t="s">
        <v>235</v>
      </c>
      <c r="B23" s="49" t="s">
        <v>107</v>
      </c>
      <c r="C23" s="49" t="s">
        <v>87</v>
      </c>
      <c r="D23" s="49" t="s">
        <v>243</v>
      </c>
      <c r="E23" s="50">
        <f t="shared" si="0"/>
        <v>2975.57</v>
      </c>
      <c r="F23" s="50">
        <f t="shared" si="1"/>
        <v>2837.17</v>
      </c>
      <c r="G23" s="50">
        <f t="shared" si="2"/>
        <v>2837.17</v>
      </c>
      <c r="H23" s="50">
        <v>442.55</v>
      </c>
      <c r="I23" s="51">
        <v>2394.62</v>
      </c>
      <c r="J23" s="50">
        <f t="shared" si="3"/>
        <v>0</v>
      </c>
      <c r="K23" s="50">
        <v>0</v>
      </c>
      <c r="L23" s="51">
        <v>0</v>
      </c>
      <c r="M23" s="50">
        <f t="shared" si="4"/>
        <v>0</v>
      </c>
      <c r="N23" s="50">
        <v>0</v>
      </c>
      <c r="O23" s="51">
        <v>0</v>
      </c>
      <c r="P23" s="52">
        <f t="shared" si="5"/>
        <v>0</v>
      </c>
      <c r="Q23" s="50">
        <f t="shared" si="6"/>
        <v>0</v>
      </c>
      <c r="R23" s="50">
        <v>0</v>
      </c>
      <c r="S23" s="51">
        <v>0</v>
      </c>
      <c r="T23" s="50">
        <f t="shared" si="7"/>
        <v>0</v>
      </c>
      <c r="U23" s="50">
        <v>0</v>
      </c>
      <c r="V23" s="50">
        <v>0</v>
      </c>
      <c r="W23" s="50">
        <f t="shared" si="8"/>
        <v>0</v>
      </c>
      <c r="X23" s="50">
        <v>0</v>
      </c>
      <c r="Y23" s="51">
        <v>0</v>
      </c>
      <c r="Z23" s="52">
        <f t="shared" si="9"/>
        <v>138.4</v>
      </c>
      <c r="AA23" s="50">
        <f t="shared" si="10"/>
        <v>138.4</v>
      </c>
      <c r="AB23" s="50">
        <v>0</v>
      </c>
      <c r="AC23" s="51">
        <v>138.4</v>
      </c>
      <c r="AD23" s="50">
        <f t="shared" si="11"/>
        <v>0</v>
      </c>
      <c r="AE23" s="50">
        <v>0</v>
      </c>
      <c r="AF23" s="51">
        <v>0</v>
      </c>
      <c r="AG23" s="50">
        <f t="shared" si="12"/>
        <v>0</v>
      </c>
      <c r="AH23" s="50">
        <v>0</v>
      </c>
      <c r="AI23" s="51">
        <v>0</v>
      </c>
      <c r="AJ23" s="50">
        <f t="shared" si="13"/>
        <v>0</v>
      </c>
      <c r="AK23" s="50">
        <v>0</v>
      </c>
      <c r="AL23" s="51">
        <v>0</v>
      </c>
      <c r="AM23" s="50">
        <f t="shared" si="14"/>
        <v>0</v>
      </c>
      <c r="AN23" s="50">
        <v>0</v>
      </c>
      <c r="AO23" s="51">
        <v>0</v>
      </c>
    </row>
    <row r="24" spans="1:41" ht="20.100000000000001" customHeight="1" x14ac:dyDescent="0.25">
      <c r="A24" s="49" t="s">
        <v>235</v>
      </c>
      <c r="B24" s="49" t="s">
        <v>94</v>
      </c>
      <c r="C24" s="49" t="s">
        <v>87</v>
      </c>
      <c r="D24" s="49" t="s">
        <v>244</v>
      </c>
      <c r="E24" s="50">
        <f t="shared" si="0"/>
        <v>8684.5499999999993</v>
      </c>
      <c r="F24" s="50">
        <f t="shared" si="1"/>
        <v>8184.51</v>
      </c>
      <c r="G24" s="50">
        <f t="shared" si="2"/>
        <v>8184.51</v>
      </c>
      <c r="H24" s="50">
        <v>310.76</v>
      </c>
      <c r="I24" s="51">
        <v>7873.75</v>
      </c>
      <c r="J24" s="50">
        <f t="shared" si="3"/>
        <v>0</v>
      </c>
      <c r="K24" s="50">
        <v>0</v>
      </c>
      <c r="L24" s="51">
        <v>0</v>
      </c>
      <c r="M24" s="50">
        <f t="shared" si="4"/>
        <v>0</v>
      </c>
      <c r="N24" s="50">
        <v>0</v>
      </c>
      <c r="O24" s="51">
        <v>0</v>
      </c>
      <c r="P24" s="52">
        <f t="shared" si="5"/>
        <v>49.81</v>
      </c>
      <c r="Q24" s="50">
        <f t="shared" si="6"/>
        <v>49.81</v>
      </c>
      <c r="R24" s="50">
        <v>0</v>
      </c>
      <c r="S24" s="51">
        <v>49.81</v>
      </c>
      <c r="T24" s="50">
        <f t="shared" si="7"/>
        <v>0</v>
      </c>
      <c r="U24" s="50">
        <v>0</v>
      </c>
      <c r="V24" s="50">
        <v>0</v>
      </c>
      <c r="W24" s="50">
        <f t="shared" si="8"/>
        <v>0</v>
      </c>
      <c r="X24" s="50">
        <v>0</v>
      </c>
      <c r="Y24" s="51">
        <v>0</v>
      </c>
      <c r="Z24" s="52">
        <f t="shared" si="9"/>
        <v>450.23</v>
      </c>
      <c r="AA24" s="50">
        <f t="shared" si="10"/>
        <v>0.5</v>
      </c>
      <c r="AB24" s="50">
        <v>0</v>
      </c>
      <c r="AC24" s="51">
        <v>0.5</v>
      </c>
      <c r="AD24" s="50">
        <f t="shared" si="11"/>
        <v>0</v>
      </c>
      <c r="AE24" s="50">
        <v>0</v>
      </c>
      <c r="AF24" s="51">
        <v>0</v>
      </c>
      <c r="AG24" s="50">
        <f t="shared" si="12"/>
        <v>0</v>
      </c>
      <c r="AH24" s="50">
        <v>0</v>
      </c>
      <c r="AI24" s="51">
        <v>0</v>
      </c>
      <c r="AJ24" s="50">
        <f t="shared" si="13"/>
        <v>0</v>
      </c>
      <c r="AK24" s="50">
        <v>0</v>
      </c>
      <c r="AL24" s="51">
        <v>0</v>
      </c>
      <c r="AM24" s="50">
        <f t="shared" si="14"/>
        <v>449.73</v>
      </c>
      <c r="AN24" s="50">
        <v>0</v>
      </c>
      <c r="AO24" s="51">
        <v>449.73</v>
      </c>
    </row>
    <row r="25" spans="1:41" ht="20.100000000000001" customHeight="1" x14ac:dyDescent="0.25">
      <c r="A25" s="49" t="s">
        <v>38</v>
      </c>
      <c r="B25" s="49" t="s">
        <v>38</v>
      </c>
      <c r="C25" s="49" t="s">
        <v>38</v>
      </c>
      <c r="D25" s="49" t="s">
        <v>245</v>
      </c>
      <c r="E25" s="50">
        <f t="shared" si="0"/>
        <v>19537.150000000001</v>
      </c>
      <c r="F25" s="50">
        <f t="shared" si="1"/>
        <v>14909.35</v>
      </c>
      <c r="G25" s="50">
        <f t="shared" si="2"/>
        <v>14909.35</v>
      </c>
      <c r="H25" s="50">
        <v>0</v>
      </c>
      <c r="I25" s="51">
        <v>14909.35</v>
      </c>
      <c r="J25" s="50">
        <f t="shared" si="3"/>
        <v>0</v>
      </c>
      <c r="K25" s="50">
        <v>0</v>
      </c>
      <c r="L25" s="51">
        <v>0</v>
      </c>
      <c r="M25" s="50">
        <f t="shared" si="4"/>
        <v>0</v>
      </c>
      <c r="N25" s="50">
        <v>0</v>
      </c>
      <c r="O25" s="51">
        <v>0</v>
      </c>
      <c r="P25" s="52">
        <f t="shared" si="5"/>
        <v>0</v>
      </c>
      <c r="Q25" s="50">
        <f t="shared" si="6"/>
        <v>0</v>
      </c>
      <c r="R25" s="50">
        <v>0</v>
      </c>
      <c r="S25" s="51">
        <v>0</v>
      </c>
      <c r="T25" s="50">
        <f t="shared" si="7"/>
        <v>0</v>
      </c>
      <c r="U25" s="50">
        <v>0</v>
      </c>
      <c r="V25" s="50">
        <v>0</v>
      </c>
      <c r="W25" s="50">
        <f t="shared" si="8"/>
        <v>0</v>
      </c>
      <c r="X25" s="50">
        <v>0</v>
      </c>
      <c r="Y25" s="51">
        <v>0</v>
      </c>
      <c r="Z25" s="52">
        <f t="shared" si="9"/>
        <v>4627.8</v>
      </c>
      <c r="AA25" s="50">
        <f t="shared" si="10"/>
        <v>4627.8</v>
      </c>
      <c r="AB25" s="50">
        <v>0</v>
      </c>
      <c r="AC25" s="51">
        <v>4627.8</v>
      </c>
      <c r="AD25" s="50">
        <f t="shared" si="11"/>
        <v>0</v>
      </c>
      <c r="AE25" s="50">
        <v>0</v>
      </c>
      <c r="AF25" s="51">
        <v>0</v>
      </c>
      <c r="AG25" s="50">
        <f t="shared" si="12"/>
        <v>0</v>
      </c>
      <c r="AH25" s="50">
        <v>0</v>
      </c>
      <c r="AI25" s="51">
        <v>0</v>
      </c>
      <c r="AJ25" s="50">
        <f t="shared" si="13"/>
        <v>0</v>
      </c>
      <c r="AK25" s="50">
        <v>0</v>
      </c>
      <c r="AL25" s="51">
        <v>0</v>
      </c>
      <c r="AM25" s="50">
        <f t="shared" si="14"/>
        <v>0</v>
      </c>
      <c r="AN25" s="50">
        <v>0</v>
      </c>
      <c r="AO25" s="51">
        <v>0</v>
      </c>
    </row>
    <row r="26" spans="1:41" ht="20.100000000000001" customHeight="1" x14ac:dyDescent="0.25">
      <c r="A26" s="49" t="s">
        <v>246</v>
      </c>
      <c r="B26" s="49" t="s">
        <v>129</v>
      </c>
      <c r="C26" s="49" t="s">
        <v>87</v>
      </c>
      <c r="D26" s="49" t="s">
        <v>247</v>
      </c>
      <c r="E26" s="50">
        <f t="shared" si="0"/>
        <v>18136.150000000001</v>
      </c>
      <c r="F26" s="50">
        <f t="shared" si="1"/>
        <v>13509.35</v>
      </c>
      <c r="G26" s="50">
        <f t="shared" si="2"/>
        <v>13509.35</v>
      </c>
      <c r="H26" s="50">
        <v>0</v>
      </c>
      <c r="I26" s="51">
        <v>13509.35</v>
      </c>
      <c r="J26" s="50">
        <f t="shared" si="3"/>
        <v>0</v>
      </c>
      <c r="K26" s="50">
        <v>0</v>
      </c>
      <c r="L26" s="51">
        <v>0</v>
      </c>
      <c r="M26" s="50">
        <f t="shared" si="4"/>
        <v>0</v>
      </c>
      <c r="N26" s="50">
        <v>0</v>
      </c>
      <c r="O26" s="51">
        <v>0</v>
      </c>
      <c r="P26" s="52">
        <f t="shared" si="5"/>
        <v>0</v>
      </c>
      <c r="Q26" s="50">
        <f t="shared" si="6"/>
        <v>0</v>
      </c>
      <c r="R26" s="50">
        <v>0</v>
      </c>
      <c r="S26" s="51">
        <v>0</v>
      </c>
      <c r="T26" s="50">
        <f t="shared" si="7"/>
        <v>0</v>
      </c>
      <c r="U26" s="50">
        <v>0</v>
      </c>
      <c r="V26" s="50">
        <v>0</v>
      </c>
      <c r="W26" s="50">
        <f t="shared" si="8"/>
        <v>0</v>
      </c>
      <c r="X26" s="50">
        <v>0</v>
      </c>
      <c r="Y26" s="51">
        <v>0</v>
      </c>
      <c r="Z26" s="52">
        <f t="shared" si="9"/>
        <v>4626.8</v>
      </c>
      <c r="AA26" s="50">
        <f t="shared" si="10"/>
        <v>4626.8</v>
      </c>
      <c r="AB26" s="50">
        <v>0</v>
      </c>
      <c r="AC26" s="51">
        <v>4626.8</v>
      </c>
      <c r="AD26" s="50">
        <f t="shared" si="11"/>
        <v>0</v>
      </c>
      <c r="AE26" s="50">
        <v>0</v>
      </c>
      <c r="AF26" s="51">
        <v>0</v>
      </c>
      <c r="AG26" s="50">
        <f t="shared" si="12"/>
        <v>0</v>
      </c>
      <c r="AH26" s="50">
        <v>0</v>
      </c>
      <c r="AI26" s="51">
        <v>0</v>
      </c>
      <c r="AJ26" s="50">
        <f t="shared" si="13"/>
        <v>0</v>
      </c>
      <c r="AK26" s="50">
        <v>0</v>
      </c>
      <c r="AL26" s="51">
        <v>0</v>
      </c>
      <c r="AM26" s="50">
        <f t="shared" si="14"/>
        <v>0</v>
      </c>
      <c r="AN26" s="50">
        <v>0</v>
      </c>
      <c r="AO26" s="51">
        <v>0</v>
      </c>
    </row>
    <row r="27" spans="1:41" ht="20.100000000000001" customHeight="1" x14ac:dyDescent="0.25">
      <c r="A27" s="49" t="s">
        <v>246</v>
      </c>
      <c r="B27" s="49" t="s">
        <v>248</v>
      </c>
      <c r="C27" s="49" t="s">
        <v>87</v>
      </c>
      <c r="D27" s="49" t="s">
        <v>249</v>
      </c>
      <c r="E27" s="50">
        <f t="shared" si="0"/>
        <v>1400</v>
      </c>
      <c r="F27" s="50">
        <f t="shared" si="1"/>
        <v>1400</v>
      </c>
      <c r="G27" s="50">
        <f t="shared" si="2"/>
        <v>1400</v>
      </c>
      <c r="H27" s="50">
        <v>0</v>
      </c>
      <c r="I27" s="51">
        <v>1400</v>
      </c>
      <c r="J27" s="50">
        <f t="shared" si="3"/>
        <v>0</v>
      </c>
      <c r="K27" s="50">
        <v>0</v>
      </c>
      <c r="L27" s="51">
        <v>0</v>
      </c>
      <c r="M27" s="50">
        <f t="shared" si="4"/>
        <v>0</v>
      </c>
      <c r="N27" s="50">
        <v>0</v>
      </c>
      <c r="O27" s="51">
        <v>0</v>
      </c>
      <c r="P27" s="52">
        <f t="shared" si="5"/>
        <v>0</v>
      </c>
      <c r="Q27" s="50">
        <f t="shared" si="6"/>
        <v>0</v>
      </c>
      <c r="R27" s="50">
        <v>0</v>
      </c>
      <c r="S27" s="51">
        <v>0</v>
      </c>
      <c r="T27" s="50">
        <f t="shared" si="7"/>
        <v>0</v>
      </c>
      <c r="U27" s="50">
        <v>0</v>
      </c>
      <c r="V27" s="50">
        <v>0</v>
      </c>
      <c r="W27" s="50">
        <f t="shared" si="8"/>
        <v>0</v>
      </c>
      <c r="X27" s="50">
        <v>0</v>
      </c>
      <c r="Y27" s="51">
        <v>0</v>
      </c>
      <c r="Z27" s="52">
        <f t="shared" si="9"/>
        <v>0</v>
      </c>
      <c r="AA27" s="50">
        <f t="shared" si="10"/>
        <v>0</v>
      </c>
      <c r="AB27" s="50">
        <v>0</v>
      </c>
      <c r="AC27" s="51">
        <v>0</v>
      </c>
      <c r="AD27" s="50">
        <f t="shared" si="11"/>
        <v>0</v>
      </c>
      <c r="AE27" s="50">
        <v>0</v>
      </c>
      <c r="AF27" s="51">
        <v>0</v>
      </c>
      <c r="AG27" s="50">
        <f t="shared" si="12"/>
        <v>0</v>
      </c>
      <c r="AH27" s="50">
        <v>0</v>
      </c>
      <c r="AI27" s="51">
        <v>0</v>
      </c>
      <c r="AJ27" s="50">
        <f t="shared" si="13"/>
        <v>0</v>
      </c>
      <c r="AK27" s="50">
        <v>0</v>
      </c>
      <c r="AL27" s="51">
        <v>0</v>
      </c>
      <c r="AM27" s="50">
        <f t="shared" si="14"/>
        <v>0</v>
      </c>
      <c r="AN27" s="50">
        <v>0</v>
      </c>
      <c r="AO27" s="51">
        <v>0</v>
      </c>
    </row>
    <row r="28" spans="1:41" ht="20.100000000000001" customHeight="1" x14ac:dyDescent="0.25">
      <c r="A28" s="49" t="s">
        <v>246</v>
      </c>
      <c r="B28" s="49" t="s">
        <v>94</v>
      </c>
      <c r="C28" s="49" t="s">
        <v>87</v>
      </c>
      <c r="D28" s="49" t="s">
        <v>250</v>
      </c>
      <c r="E28" s="50">
        <f t="shared" si="0"/>
        <v>1</v>
      </c>
      <c r="F28" s="50">
        <f t="shared" si="1"/>
        <v>0</v>
      </c>
      <c r="G28" s="50">
        <f t="shared" si="2"/>
        <v>0</v>
      </c>
      <c r="H28" s="50">
        <v>0</v>
      </c>
      <c r="I28" s="51">
        <v>0</v>
      </c>
      <c r="J28" s="50">
        <f t="shared" si="3"/>
        <v>0</v>
      </c>
      <c r="K28" s="50">
        <v>0</v>
      </c>
      <c r="L28" s="51">
        <v>0</v>
      </c>
      <c r="M28" s="50">
        <f t="shared" si="4"/>
        <v>0</v>
      </c>
      <c r="N28" s="50">
        <v>0</v>
      </c>
      <c r="O28" s="51">
        <v>0</v>
      </c>
      <c r="P28" s="52">
        <f t="shared" si="5"/>
        <v>0</v>
      </c>
      <c r="Q28" s="50">
        <f t="shared" si="6"/>
        <v>0</v>
      </c>
      <c r="R28" s="50">
        <v>0</v>
      </c>
      <c r="S28" s="51">
        <v>0</v>
      </c>
      <c r="T28" s="50">
        <f t="shared" si="7"/>
        <v>0</v>
      </c>
      <c r="U28" s="50">
        <v>0</v>
      </c>
      <c r="V28" s="50">
        <v>0</v>
      </c>
      <c r="W28" s="50">
        <f t="shared" si="8"/>
        <v>0</v>
      </c>
      <c r="X28" s="50">
        <v>0</v>
      </c>
      <c r="Y28" s="51">
        <v>0</v>
      </c>
      <c r="Z28" s="52">
        <f t="shared" si="9"/>
        <v>1</v>
      </c>
      <c r="AA28" s="50">
        <f t="shared" si="10"/>
        <v>1</v>
      </c>
      <c r="AB28" s="50">
        <v>0</v>
      </c>
      <c r="AC28" s="51">
        <v>1</v>
      </c>
      <c r="AD28" s="50">
        <f t="shared" si="11"/>
        <v>0</v>
      </c>
      <c r="AE28" s="50">
        <v>0</v>
      </c>
      <c r="AF28" s="51">
        <v>0</v>
      </c>
      <c r="AG28" s="50">
        <f t="shared" si="12"/>
        <v>0</v>
      </c>
      <c r="AH28" s="50">
        <v>0</v>
      </c>
      <c r="AI28" s="51">
        <v>0</v>
      </c>
      <c r="AJ28" s="50">
        <f t="shared" si="13"/>
        <v>0</v>
      </c>
      <c r="AK28" s="50">
        <v>0</v>
      </c>
      <c r="AL28" s="51">
        <v>0</v>
      </c>
      <c r="AM28" s="50">
        <f t="shared" si="14"/>
        <v>0</v>
      </c>
      <c r="AN28" s="50">
        <v>0</v>
      </c>
      <c r="AO28" s="51">
        <v>0</v>
      </c>
    </row>
    <row r="29" spans="1:41" ht="20.100000000000001" customHeight="1" x14ac:dyDescent="0.25">
      <c r="A29" s="49" t="s">
        <v>38</v>
      </c>
      <c r="B29" s="49" t="s">
        <v>38</v>
      </c>
      <c r="C29" s="49" t="s">
        <v>38</v>
      </c>
      <c r="D29" s="49" t="s">
        <v>251</v>
      </c>
      <c r="E29" s="50">
        <f t="shared" si="0"/>
        <v>11220.59</v>
      </c>
      <c r="F29" s="50">
        <f t="shared" si="1"/>
        <v>8170.6</v>
      </c>
      <c r="G29" s="50">
        <f t="shared" si="2"/>
        <v>8170.6</v>
      </c>
      <c r="H29" s="50">
        <v>0</v>
      </c>
      <c r="I29" s="51">
        <v>8170.6</v>
      </c>
      <c r="J29" s="50">
        <f t="shared" si="3"/>
        <v>0</v>
      </c>
      <c r="K29" s="50">
        <v>0</v>
      </c>
      <c r="L29" s="51">
        <v>0</v>
      </c>
      <c r="M29" s="50">
        <f t="shared" si="4"/>
        <v>0</v>
      </c>
      <c r="N29" s="50">
        <v>0</v>
      </c>
      <c r="O29" s="51">
        <v>0</v>
      </c>
      <c r="P29" s="52">
        <f t="shared" si="5"/>
        <v>0</v>
      </c>
      <c r="Q29" s="50">
        <f t="shared" si="6"/>
        <v>0</v>
      </c>
      <c r="R29" s="50">
        <v>0</v>
      </c>
      <c r="S29" s="51">
        <v>0</v>
      </c>
      <c r="T29" s="50">
        <f t="shared" si="7"/>
        <v>0</v>
      </c>
      <c r="U29" s="50">
        <v>0</v>
      </c>
      <c r="V29" s="50">
        <v>0</v>
      </c>
      <c r="W29" s="50">
        <f t="shared" si="8"/>
        <v>0</v>
      </c>
      <c r="X29" s="50">
        <v>0</v>
      </c>
      <c r="Y29" s="51">
        <v>0</v>
      </c>
      <c r="Z29" s="52">
        <f t="shared" si="9"/>
        <v>3049.99</v>
      </c>
      <c r="AA29" s="50">
        <f t="shared" si="10"/>
        <v>3049.99</v>
      </c>
      <c r="AB29" s="50">
        <v>0</v>
      </c>
      <c r="AC29" s="51">
        <v>3049.99</v>
      </c>
      <c r="AD29" s="50">
        <f t="shared" si="11"/>
        <v>0</v>
      </c>
      <c r="AE29" s="50">
        <v>0</v>
      </c>
      <c r="AF29" s="51">
        <v>0</v>
      </c>
      <c r="AG29" s="50">
        <f t="shared" si="12"/>
        <v>0</v>
      </c>
      <c r="AH29" s="50">
        <v>0</v>
      </c>
      <c r="AI29" s="51">
        <v>0</v>
      </c>
      <c r="AJ29" s="50">
        <f t="shared" si="13"/>
        <v>0</v>
      </c>
      <c r="AK29" s="50">
        <v>0</v>
      </c>
      <c r="AL29" s="51">
        <v>0</v>
      </c>
      <c r="AM29" s="50">
        <f t="shared" si="14"/>
        <v>0</v>
      </c>
      <c r="AN29" s="50">
        <v>0</v>
      </c>
      <c r="AO29" s="51">
        <v>0</v>
      </c>
    </row>
    <row r="30" spans="1:41" ht="20.100000000000001" customHeight="1" x14ac:dyDescent="0.25">
      <c r="A30" s="49" t="s">
        <v>252</v>
      </c>
      <c r="B30" s="49" t="s">
        <v>86</v>
      </c>
      <c r="C30" s="49" t="s">
        <v>87</v>
      </c>
      <c r="D30" s="49" t="s">
        <v>253</v>
      </c>
      <c r="E30" s="50">
        <f t="shared" si="0"/>
        <v>10979.6</v>
      </c>
      <c r="F30" s="50">
        <f t="shared" si="1"/>
        <v>7979.6</v>
      </c>
      <c r="G30" s="50">
        <f t="shared" si="2"/>
        <v>7979.6</v>
      </c>
      <c r="H30" s="50">
        <v>0</v>
      </c>
      <c r="I30" s="51">
        <v>7979.6</v>
      </c>
      <c r="J30" s="50">
        <f t="shared" si="3"/>
        <v>0</v>
      </c>
      <c r="K30" s="50">
        <v>0</v>
      </c>
      <c r="L30" s="51">
        <v>0</v>
      </c>
      <c r="M30" s="50">
        <f t="shared" si="4"/>
        <v>0</v>
      </c>
      <c r="N30" s="50">
        <v>0</v>
      </c>
      <c r="O30" s="51">
        <v>0</v>
      </c>
      <c r="P30" s="52">
        <f t="shared" si="5"/>
        <v>0</v>
      </c>
      <c r="Q30" s="50">
        <f t="shared" si="6"/>
        <v>0</v>
      </c>
      <c r="R30" s="50">
        <v>0</v>
      </c>
      <c r="S30" s="51">
        <v>0</v>
      </c>
      <c r="T30" s="50">
        <f t="shared" si="7"/>
        <v>0</v>
      </c>
      <c r="U30" s="50">
        <v>0</v>
      </c>
      <c r="V30" s="50">
        <v>0</v>
      </c>
      <c r="W30" s="50">
        <f t="shared" si="8"/>
        <v>0</v>
      </c>
      <c r="X30" s="50">
        <v>0</v>
      </c>
      <c r="Y30" s="51">
        <v>0</v>
      </c>
      <c r="Z30" s="52">
        <f t="shared" si="9"/>
        <v>3000</v>
      </c>
      <c r="AA30" s="50">
        <f t="shared" si="10"/>
        <v>3000</v>
      </c>
      <c r="AB30" s="50">
        <v>0</v>
      </c>
      <c r="AC30" s="51">
        <v>3000</v>
      </c>
      <c r="AD30" s="50">
        <f t="shared" si="11"/>
        <v>0</v>
      </c>
      <c r="AE30" s="50">
        <v>0</v>
      </c>
      <c r="AF30" s="51">
        <v>0</v>
      </c>
      <c r="AG30" s="50">
        <f t="shared" si="12"/>
        <v>0</v>
      </c>
      <c r="AH30" s="50">
        <v>0</v>
      </c>
      <c r="AI30" s="51">
        <v>0</v>
      </c>
      <c r="AJ30" s="50">
        <f t="shared" si="13"/>
        <v>0</v>
      </c>
      <c r="AK30" s="50">
        <v>0</v>
      </c>
      <c r="AL30" s="51">
        <v>0</v>
      </c>
      <c r="AM30" s="50">
        <f t="shared" si="14"/>
        <v>0</v>
      </c>
      <c r="AN30" s="50">
        <v>0</v>
      </c>
      <c r="AO30" s="51">
        <v>0</v>
      </c>
    </row>
    <row r="31" spans="1:41" ht="20.100000000000001" customHeight="1" x14ac:dyDescent="0.25">
      <c r="A31" s="49" t="s">
        <v>252</v>
      </c>
      <c r="B31" s="49" t="s">
        <v>85</v>
      </c>
      <c r="C31" s="49" t="s">
        <v>87</v>
      </c>
      <c r="D31" s="49" t="s">
        <v>254</v>
      </c>
      <c r="E31" s="50">
        <f t="shared" si="0"/>
        <v>49.99</v>
      </c>
      <c r="F31" s="50">
        <f t="shared" si="1"/>
        <v>0</v>
      </c>
      <c r="G31" s="50">
        <f t="shared" si="2"/>
        <v>0</v>
      </c>
      <c r="H31" s="50">
        <v>0</v>
      </c>
      <c r="I31" s="51">
        <v>0</v>
      </c>
      <c r="J31" s="50">
        <f t="shared" si="3"/>
        <v>0</v>
      </c>
      <c r="K31" s="50">
        <v>0</v>
      </c>
      <c r="L31" s="51">
        <v>0</v>
      </c>
      <c r="M31" s="50">
        <f t="shared" si="4"/>
        <v>0</v>
      </c>
      <c r="N31" s="50">
        <v>0</v>
      </c>
      <c r="O31" s="51">
        <v>0</v>
      </c>
      <c r="P31" s="52">
        <f t="shared" si="5"/>
        <v>0</v>
      </c>
      <c r="Q31" s="50">
        <f t="shared" si="6"/>
        <v>0</v>
      </c>
      <c r="R31" s="50">
        <v>0</v>
      </c>
      <c r="S31" s="51">
        <v>0</v>
      </c>
      <c r="T31" s="50">
        <f t="shared" si="7"/>
        <v>0</v>
      </c>
      <c r="U31" s="50">
        <v>0</v>
      </c>
      <c r="V31" s="50">
        <v>0</v>
      </c>
      <c r="W31" s="50">
        <f t="shared" si="8"/>
        <v>0</v>
      </c>
      <c r="X31" s="50">
        <v>0</v>
      </c>
      <c r="Y31" s="51">
        <v>0</v>
      </c>
      <c r="Z31" s="52">
        <f t="shared" si="9"/>
        <v>49.99</v>
      </c>
      <c r="AA31" s="50">
        <f t="shared" si="10"/>
        <v>49.99</v>
      </c>
      <c r="AB31" s="50">
        <v>0</v>
      </c>
      <c r="AC31" s="51">
        <v>49.99</v>
      </c>
      <c r="AD31" s="50">
        <f t="shared" si="11"/>
        <v>0</v>
      </c>
      <c r="AE31" s="50">
        <v>0</v>
      </c>
      <c r="AF31" s="51">
        <v>0</v>
      </c>
      <c r="AG31" s="50">
        <f t="shared" si="12"/>
        <v>0</v>
      </c>
      <c r="AH31" s="50">
        <v>0</v>
      </c>
      <c r="AI31" s="51">
        <v>0</v>
      </c>
      <c r="AJ31" s="50">
        <f t="shared" si="13"/>
        <v>0</v>
      </c>
      <c r="AK31" s="50">
        <v>0</v>
      </c>
      <c r="AL31" s="51">
        <v>0</v>
      </c>
      <c r="AM31" s="50">
        <f t="shared" si="14"/>
        <v>0</v>
      </c>
      <c r="AN31" s="50">
        <v>0</v>
      </c>
      <c r="AO31" s="51">
        <v>0</v>
      </c>
    </row>
    <row r="32" spans="1:41" ht="20.100000000000001" customHeight="1" x14ac:dyDescent="0.25">
      <c r="A32" s="49" t="s">
        <v>252</v>
      </c>
      <c r="B32" s="49" t="s">
        <v>94</v>
      </c>
      <c r="C32" s="49" t="s">
        <v>87</v>
      </c>
      <c r="D32" s="49" t="s">
        <v>250</v>
      </c>
      <c r="E32" s="50">
        <f t="shared" si="0"/>
        <v>191</v>
      </c>
      <c r="F32" s="50">
        <f t="shared" si="1"/>
        <v>191</v>
      </c>
      <c r="G32" s="50">
        <f t="shared" si="2"/>
        <v>191</v>
      </c>
      <c r="H32" s="50">
        <v>0</v>
      </c>
      <c r="I32" s="51">
        <v>191</v>
      </c>
      <c r="J32" s="50">
        <f t="shared" si="3"/>
        <v>0</v>
      </c>
      <c r="K32" s="50">
        <v>0</v>
      </c>
      <c r="L32" s="51">
        <v>0</v>
      </c>
      <c r="M32" s="50">
        <f t="shared" si="4"/>
        <v>0</v>
      </c>
      <c r="N32" s="50">
        <v>0</v>
      </c>
      <c r="O32" s="51">
        <v>0</v>
      </c>
      <c r="P32" s="52">
        <f t="shared" si="5"/>
        <v>0</v>
      </c>
      <c r="Q32" s="50">
        <f t="shared" si="6"/>
        <v>0</v>
      </c>
      <c r="R32" s="50">
        <v>0</v>
      </c>
      <c r="S32" s="51">
        <v>0</v>
      </c>
      <c r="T32" s="50">
        <f t="shared" si="7"/>
        <v>0</v>
      </c>
      <c r="U32" s="50">
        <v>0</v>
      </c>
      <c r="V32" s="50">
        <v>0</v>
      </c>
      <c r="W32" s="50">
        <f t="shared" si="8"/>
        <v>0</v>
      </c>
      <c r="X32" s="50">
        <v>0</v>
      </c>
      <c r="Y32" s="51">
        <v>0</v>
      </c>
      <c r="Z32" s="52">
        <f t="shared" si="9"/>
        <v>0</v>
      </c>
      <c r="AA32" s="50">
        <f t="shared" si="10"/>
        <v>0</v>
      </c>
      <c r="AB32" s="50">
        <v>0</v>
      </c>
      <c r="AC32" s="51">
        <v>0</v>
      </c>
      <c r="AD32" s="50">
        <f t="shared" si="11"/>
        <v>0</v>
      </c>
      <c r="AE32" s="50">
        <v>0</v>
      </c>
      <c r="AF32" s="51">
        <v>0</v>
      </c>
      <c r="AG32" s="50">
        <f t="shared" si="12"/>
        <v>0</v>
      </c>
      <c r="AH32" s="50">
        <v>0</v>
      </c>
      <c r="AI32" s="51">
        <v>0</v>
      </c>
      <c r="AJ32" s="50">
        <f t="shared" si="13"/>
        <v>0</v>
      </c>
      <c r="AK32" s="50">
        <v>0</v>
      </c>
      <c r="AL32" s="51">
        <v>0</v>
      </c>
      <c r="AM32" s="50">
        <f t="shared" si="14"/>
        <v>0</v>
      </c>
      <c r="AN32" s="50">
        <v>0</v>
      </c>
      <c r="AO32" s="51">
        <v>0</v>
      </c>
    </row>
    <row r="33" spans="1:41" ht="20.100000000000001" customHeight="1" x14ac:dyDescent="0.25">
      <c r="A33" s="49" t="s">
        <v>38</v>
      </c>
      <c r="B33" s="49" t="s">
        <v>38</v>
      </c>
      <c r="C33" s="49" t="s">
        <v>38</v>
      </c>
      <c r="D33" s="49" t="s">
        <v>255</v>
      </c>
      <c r="E33" s="50">
        <f t="shared" si="0"/>
        <v>474.66</v>
      </c>
      <c r="F33" s="50">
        <f t="shared" si="1"/>
        <v>474.66</v>
      </c>
      <c r="G33" s="50">
        <f t="shared" si="2"/>
        <v>474.66</v>
      </c>
      <c r="H33" s="50">
        <v>474.66</v>
      </c>
      <c r="I33" s="51">
        <v>0</v>
      </c>
      <c r="J33" s="50">
        <f t="shared" si="3"/>
        <v>0</v>
      </c>
      <c r="K33" s="50">
        <v>0</v>
      </c>
      <c r="L33" s="51">
        <v>0</v>
      </c>
      <c r="M33" s="50">
        <f t="shared" si="4"/>
        <v>0</v>
      </c>
      <c r="N33" s="50">
        <v>0</v>
      </c>
      <c r="O33" s="51">
        <v>0</v>
      </c>
      <c r="P33" s="52">
        <f t="shared" si="5"/>
        <v>0</v>
      </c>
      <c r="Q33" s="50">
        <f t="shared" si="6"/>
        <v>0</v>
      </c>
      <c r="R33" s="50">
        <v>0</v>
      </c>
      <c r="S33" s="51">
        <v>0</v>
      </c>
      <c r="T33" s="50">
        <f t="shared" si="7"/>
        <v>0</v>
      </c>
      <c r="U33" s="50">
        <v>0</v>
      </c>
      <c r="V33" s="50">
        <v>0</v>
      </c>
      <c r="W33" s="50">
        <f t="shared" si="8"/>
        <v>0</v>
      </c>
      <c r="X33" s="50">
        <v>0</v>
      </c>
      <c r="Y33" s="51">
        <v>0</v>
      </c>
      <c r="Z33" s="52">
        <f t="shared" si="9"/>
        <v>0</v>
      </c>
      <c r="AA33" s="50">
        <f t="shared" si="10"/>
        <v>0</v>
      </c>
      <c r="AB33" s="50">
        <v>0</v>
      </c>
      <c r="AC33" s="51">
        <v>0</v>
      </c>
      <c r="AD33" s="50">
        <f t="shared" si="11"/>
        <v>0</v>
      </c>
      <c r="AE33" s="50">
        <v>0</v>
      </c>
      <c r="AF33" s="51">
        <v>0</v>
      </c>
      <c r="AG33" s="50">
        <f t="shared" si="12"/>
        <v>0</v>
      </c>
      <c r="AH33" s="50">
        <v>0</v>
      </c>
      <c r="AI33" s="51">
        <v>0</v>
      </c>
      <c r="AJ33" s="50">
        <f t="shared" si="13"/>
        <v>0</v>
      </c>
      <c r="AK33" s="50">
        <v>0</v>
      </c>
      <c r="AL33" s="51">
        <v>0</v>
      </c>
      <c r="AM33" s="50">
        <f t="shared" si="14"/>
        <v>0</v>
      </c>
      <c r="AN33" s="50">
        <v>0</v>
      </c>
      <c r="AO33" s="51">
        <v>0</v>
      </c>
    </row>
    <row r="34" spans="1:41" ht="20.100000000000001" customHeight="1" x14ac:dyDescent="0.25">
      <c r="A34" s="49" t="s">
        <v>256</v>
      </c>
      <c r="B34" s="49" t="s">
        <v>86</v>
      </c>
      <c r="C34" s="49" t="s">
        <v>87</v>
      </c>
      <c r="D34" s="49" t="s">
        <v>257</v>
      </c>
      <c r="E34" s="50">
        <f t="shared" si="0"/>
        <v>16.25</v>
      </c>
      <c r="F34" s="50">
        <f t="shared" si="1"/>
        <v>16.25</v>
      </c>
      <c r="G34" s="50">
        <f t="shared" si="2"/>
        <v>16.25</v>
      </c>
      <c r="H34" s="50">
        <v>16.25</v>
      </c>
      <c r="I34" s="51">
        <v>0</v>
      </c>
      <c r="J34" s="50">
        <f t="shared" si="3"/>
        <v>0</v>
      </c>
      <c r="K34" s="50">
        <v>0</v>
      </c>
      <c r="L34" s="51">
        <v>0</v>
      </c>
      <c r="M34" s="50">
        <f t="shared" si="4"/>
        <v>0</v>
      </c>
      <c r="N34" s="50">
        <v>0</v>
      </c>
      <c r="O34" s="51">
        <v>0</v>
      </c>
      <c r="P34" s="52">
        <f t="shared" si="5"/>
        <v>0</v>
      </c>
      <c r="Q34" s="50">
        <f t="shared" si="6"/>
        <v>0</v>
      </c>
      <c r="R34" s="50">
        <v>0</v>
      </c>
      <c r="S34" s="51">
        <v>0</v>
      </c>
      <c r="T34" s="50">
        <f t="shared" si="7"/>
        <v>0</v>
      </c>
      <c r="U34" s="50">
        <v>0</v>
      </c>
      <c r="V34" s="50">
        <v>0</v>
      </c>
      <c r="W34" s="50">
        <f t="shared" si="8"/>
        <v>0</v>
      </c>
      <c r="X34" s="50">
        <v>0</v>
      </c>
      <c r="Y34" s="51">
        <v>0</v>
      </c>
      <c r="Z34" s="52">
        <f t="shared" si="9"/>
        <v>0</v>
      </c>
      <c r="AA34" s="50">
        <f t="shared" si="10"/>
        <v>0</v>
      </c>
      <c r="AB34" s="50">
        <v>0</v>
      </c>
      <c r="AC34" s="51">
        <v>0</v>
      </c>
      <c r="AD34" s="50">
        <f t="shared" si="11"/>
        <v>0</v>
      </c>
      <c r="AE34" s="50">
        <v>0</v>
      </c>
      <c r="AF34" s="51">
        <v>0</v>
      </c>
      <c r="AG34" s="50">
        <f t="shared" si="12"/>
        <v>0</v>
      </c>
      <c r="AH34" s="50">
        <v>0</v>
      </c>
      <c r="AI34" s="51">
        <v>0</v>
      </c>
      <c r="AJ34" s="50">
        <f t="shared" si="13"/>
        <v>0</v>
      </c>
      <c r="AK34" s="50">
        <v>0</v>
      </c>
      <c r="AL34" s="51">
        <v>0</v>
      </c>
      <c r="AM34" s="50">
        <f t="shared" si="14"/>
        <v>0</v>
      </c>
      <c r="AN34" s="50">
        <v>0</v>
      </c>
      <c r="AO34" s="51">
        <v>0</v>
      </c>
    </row>
    <row r="35" spans="1:41" ht="20.100000000000001" customHeight="1" x14ac:dyDescent="0.25">
      <c r="A35" s="49" t="s">
        <v>256</v>
      </c>
      <c r="B35" s="49" t="s">
        <v>104</v>
      </c>
      <c r="C35" s="49" t="s">
        <v>87</v>
      </c>
      <c r="D35" s="49" t="s">
        <v>258</v>
      </c>
      <c r="E35" s="50">
        <f t="shared" si="0"/>
        <v>424.89</v>
      </c>
      <c r="F35" s="50">
        <f t="shared" si="1"/>
        <v>424.89</v>
      </c>
      <c r="G35" s="50">
        <f t="shared" si="2"/>
        <v>424.89</v>
      </c>
      <c r="H35" s="50">
        <v>424.89</v>
      </c>
      <c r="I35" s="51">
        <v>0</v>
      </c>
      <c r="J35" s="50">
        <f t="shared" si="3"/>
        <v>0</v>
      </c>
      <c r="K35" s="50">
        <v>0</v>
      </c>
      <c r="L35" s="51">
        <v>0</v>
      </c>
      <c r="M35" s="50">
        <f t="shared" si="4"/>
        <v>0</v>
      </c>
      <c r="N35" s="50">
        <v>0</v>
      </c>
      <c r="O35" s="51">
        <v>0</v>
      </c>
      <c r="P35" s="52">
        <f t="shared" si="5"/>
        <v>0</v>
      </c>
      <c r="Q35" s="50">
        <f t="shared" si="6"/>
        <v>0</v>
      </c>
      <c r="R35" s="50">
        <v>0</v>
      </c>
      <c r="S35" s="51">
        <v>0</v>
      </c>
      <c r="T35" s="50">
        <f t="shared" si="7"/>
        <v>0</v>
      </c>
      <c r="U35" s="50">
        <v>0</v>
      </c>
      <c r="V35" s="50">
        <v>0</v>
      </c>
      <c r="W35" s="50">
        <f t="shared" si="8"/>
        <v>0</v>
      </c>
      <c r="X35" s="50">
        <v>0</v>
      </c>
      <c r="Y35" s="51">
        <v>0</v>
      </c>
      <c r="Z35" s="52">
        <f t="shared" si="9"/>
        <v>0</v>
      </c>
      <c r="AA35" s="50">
        <f t="shared" si="10"/>
        <v>0</v>
      </c>
      <c r="AB35" s="50">
        <v>0</v>
      </c>
      <c r="AC35" s="51">
        <v>0</v>
      </c>
      <c r="AD35" s="50">
        <f t="shared" si="11"/>
        <v>0</v>
      </c>
      <c r="AE35" s="50">
        <v>0</v>
      </c>
      <c r="AF35" s="51">
        <v>0</v>
      </c>
      <c r="AG35" s="50">
        <f t="shared" si="12"/>
        <v>0</v>
      </c>
      <c r="AH35" s="50">
        <v>0</v>
      </c>
      <c r="AI35" s="51">
        <v>0</v>
      </c>
      <c r="AJ35" s="50">
        <f t="shared" si="13"/>
        <v>0</v>
      </c>
      <c r="AK35" s="50">
        <v>0</v>
      </c>
      <c r="AL35" s="51">
        <v>0</v>
      </c>
      <c r="AM35" s="50">
        <f t="shared" si="14"/>
        <v>0</v>
      </c>
      <c r="AN35" s="50">
        <v>0</v>
      </c>
      <c r="AO35" s="51">
        <v>0</v>
      </c>
    </row>
    <row r="36" spans="1:41" ht="20.100000000000001" customHeight="1" x14ac:dyDescent="0.25">
      <c r="A36" s="49" t="s">
        <v>256</v>
      </c>
      <c r="B36" s="49" t="s">
        <v>94</v>
      </c>
      <c r="C36" s="49" t="s">
        <v>87</v>
      </c>
      <c r="D36" s="49" t="s">
        <v>259</v>
      </c>
      <c r="E36" s="50">
        <f t="shared" si="0"/>
        <v>33.520000000000003</v>
      </c>
      <c r="F36" s="50">
        <f t="shared" si="1"/>
        <v>33.520000000000003</v>
      </c>
      <c r="G36" s="50">
        <f t="shared" si="2"/>
        <v>33.520000000000003</v>
      </c>
      <c r="H36" s="50">
        <v>33.520000000000003</v>
      </c>
      <c r="I36" s="51">
        <v>0</v>
      </c>
      <c r="J36" s="50">
        <f t="shared" si="3"/>
        <v>0</v>
      </c>
      <c r="K36" s="50">
        <v>0</v>
      </c>
      <c r="L36" s="51">
        <v>0</v>
      </c>
      <c r="M36" s="50">
        <f t="shared" si="4"/>
        <v>0</v>
      </c>
      <c r="N36" s="50">
        <v>0</v>
      </c>
      <c r="O36" s="51">
        <v>0</v>
      </c>
      <c r="P36" s="52">
        <f t="shared" si="5"/>
        <v>0</v>
      </c>
      <c r="Q36" s="50">
        <f t="shared" si="6"/>
        <v>0</v>
      </c>
      <c r="R36" s="50">
        <v>0</v>
      </c>
      <c r="S36" s="51">
        <v>0</v>
      </c>
      <c r="T36" s="50">
        <f t="shared" si="7"/>
        <v>0</v>
      </c>
      <c r="U36" s="50">
        <v>0</v>
      </c>
      <c r="V36" s="50">
        <v>0</v>
      </c>
      <c r="W36" s="50">
        <f t="shared" si="8"/>
        <v>0</v>
      </c>
      <c r="X36" s="50">
        <v>0</v>
      </c>
      <c r="Y36" s="51">
        <v>0</v>
      </c>
      <c r="Z36" s="52">
        <f t="shared" si="9"/>
        <v>0</v>
      </c>
      <c r="AA36" s="50">
        <f t="shared" si="10"/>
        <v>0</v>
      </c>
      <c r="AB36" s="50">
        <v>0</v>
      </c>
      <c r="AC36" s="51">
        <v>0</v>
      </c>
      <c r="AD36" s="50">
        <f t="shared" si="11"/>
        <v>0</v>
      </c>
      <c r="AE36" s="50">
        <v>0</v>
      </c>
      <c r="AF36" s="51">
        <v>0</v>
      </c>
      <c r="AG36" s="50">
        <f t="shared" si="12"/>
        <v>0</v>
      </c>
      <c r="AH36" s="50">
        <v>0</v>
      </c>
      <c r="AI36" s="51">
        <v>0</v>
      </c>
      <c r="AJ36" s="50">
        <f t="shared" si="13"/>
        <v>0</v>
      </c>
      <c r="AK36" s="50">
        <v>0</v>
      </c>
      <c r="AL36" s="51">
        <v>0</v>
      </c>
      <c r="AM36" s="50">
        <f t="shared" si="14"/>
        <v>0</v>
      </c>
      <c r="AN36" s="50">
        <v>0</v>
      </c>
      <c r="AO36" s="51">
        <v>0</v>
      </c>
    </row>
    <row r="37" spans="1:41" ht="20.100000000000001" customHeight="1" x14ac:dyDescent="0.25">
      <c r="A37" s="49" t="s">
        <v>38</v>
      </c>
      <c r="B37" s="49" t="s">
        <v>38</v>
      </c>
      <c r="C37" s="49" t="s">
        <v>38</v>
      </c>
      <c r="D37" s="49" t="s">
        <v>121</v>
      </c>
      <c r="E37" s="50">
        <f t="shared" si="0"/>
        <v>8399.51</v>
      </c>
      <c r="F37" s="50">
        <f t="shared" si="1"/>
        <v>8399.51</v>
      </c>
      <c r="G37" s="50">
        <f t="shared" si="2"/>
        <v>8399.51</v>
      </c>
      <c r="H37" s="50">
        <v>4284.84</v>
      </c>
      <c r="I37" s="51">
        <v>4114.67</v>
      </c>
      <c r="J37" s="50">
        <f t="shared" si="3"/>
        <v>0</v>
      </c>
      <c r="K37" s="50">
        <v>0</v>
      </c>
      <c r="L37" s="51">
        <v>0</v>
      </c>
      <c r="M37" s="50">
        <f t="shared" si="4"/>
        <v>0</v>
      </c>
      <c r="N37" s="50">
        <v>0</v>
      </c>
      <c r="O37" s="51">
        <v>0</v>
      </c>
      <c r="P37" s="52">
        <f t="shared" si="5"/>
        <v>0</v>
      </c>
      <c r="Q37" s="50">
        <f t="shared" si="6"/>
        <v>0</v>
      </c>
      <c r="R37" s="50">
        <v>0</v>
      </c>
      <c r="S37" s="51">
        <v>0</v>
      </c>
      <c r="T37" s="50">
        <f t="shared" si="7"/>
        <v>0</v>
      </c>
      <c r="U37" s="50">
        <v>0</v>
      </c>
      <c r="V37" s="50">
        <v>0</v>
      </c>
      <c r="W37" s="50">
        <f t="shared" si="8"/>
        <v>0</v>
      </c>
      <c r="X37" s="50">
        <v>0</v>
      </c>
      <c r="Y37" s="51">
        <v>0</v>
      </c>
      <c r="Z37" s="52">
        <f t="shared" si="9"/>
        <v>0</v>
      </c>
      <c r="AA37" s="50">
        <f t="shared" si="10"/>
        <v>0</v>
      </c>
      <c r="AB37" s="50">
        <v>0</v>
      </c>
      <c r="AC37" s="51">
        <v>0</v>
      </c>
      <c r="AD37" s="50">
        <f t="shared" si="11"/>
        <v>0</v>
      </c>
      <c r="AE37" s="50">
        <v>0</v>
      </c>
      <c r="AF37" s="51">
        <v>0</v>
      </c>
      <c r="AG37" s="50">
        <f t="shared" si="12"/>
        <v>0</v>
      </c>
      <c r="AH37" s="50">
        <v>0</v>
      </c>
      <c r="AI37" s="51">
        <v>0</v>
      </c>
      <c r="AJ37" s="50">
        <f t="shared" si="13"/>
        <v>0</v>
      </c>
      <c r="AK37" s="50">
        <v>0</v>
      </c>
      <c r="AL37" s="51">
        <v>0</v>
      </c>
      <c r="AM37" s="50">
        <f t="shared" si="14"/>
        <v>0</v>
      </c>
      <c r="AN37" s="50">
        <v>0</v>
      </c>
      <c r="AO37" s="51">
        <v>0</v>
      </c>
    </row>
    <row r="38" spans="1:41" ht="20.100000000000001" customHeight="1" x14ac:dyDescent="0.25">
      <c r="A38" s="49" t="s">
        <v>38</v>
      </c>
      <c r="B38" s="49" t="s">
        <v>38</v>
      </c>
      <c r="C38" s="49" t="s">
        <v>38</v>
      </c>
      <c r="D38" s="49" t="s">
        <v>228</v>
      </c>
      <c r="E38" s="50">
        <f t="shared" si="0"/>
        <v>3203.17</v>
      </c>
      <c r="F38" s="50">
        <f t="shared" si="1"/>
        <v>3203.17</v>
      </c>
      <c r="G38" s="50">
        <f t="shared" si="2"/>
        <v>3203.17</v>
      </c>
      <c r="H38" s="50">
        <v>3203.17</v>
      </c>
      <c r="I38" s="51">
        <v>0</v>
      </c>
      <c r="J38" s="50">
        <f t="shared" si="3"/>
        <v>0</v>
      </c>
      <c r="K38" s="50">
        <v>0</v>
      </c>
      <c r="L38" s="51">
        <v>0</v>
      </c>
      <c r="M38" s="50">
        <f t="shared" si="4"/>
        <v>0</v>
      </c>
      <c r="N38" s="50">
        <v>0</v>
      </c>
      <c r="O38" s="51">
        <v>0</v>
      </c>
      <c r="P38" s="52">
        <f t="shared" si="5"/>
        <v>0</v>
      </c>
      <c r="Q38" s="50">
        <f t="shared" si="6"/>
        <v>0</v>
      </c>
      <c r="R38" s="50">
        <v>0</v>
      </c>
      <c r="S38" s="51">
        <v>0</v>
      </c>
      <c r="T38" s="50">
        <f t="shared" si="7"/>
        <v>0</v>
      </c>
      <c r="U38" s="50">
        <v>0</v>
      </c>
      <c r="V38" s="50">
        <v>0</v>
      </c>
      <c r="W38" s="50">
        <f t="shared" si="8"/>
        <v>0</v>
      </c>
      <c r="X38" s="50">
        <v>0</v>
      </c>
      <c r="Y38" s="51">
        <v>0</v>
      </c>
      <c r="Z38" s="52">
        <f t="shared" si="9"/>
        <v>0</v>
      </c>
      <c r="AA38" s="50">
        <f t="shared" si="10"/>
        <v>0</v>
      </c>
      <c r="AB38" s="50">
        <v>0</v>
      </c>
      <c r="AC38" s="51">
        <v>0</v>
      </c>
      <c r="AD38" s="50">
        <f t="shared" si="11"/>
        <v>0</v>
      </c>
      <c r="AE38" s="50">
        <v>0</v>
      </c>
      <c r="AF38" s="51">
        <v>0</v>
      </c>
      <c r="AG38" s="50">
        <f t="shared" si="12"/>
        <v>0</v>
      </c>
      <c r="AH38" s="50">
        <v>0</v>
      </c>
      <c r="AI38" s="51">
        <v>0</v>
      </c>
      <c r="AJ38" s="50">
        <f t="shared" si="13"/>
        <v>0</v>
      </c>
      <c r="AK38" s="50">
        <v>0</v>
      </c>
      <c r="AL38" s="51">
        <v>0</v>
      </c>
      <c r="AM38" s="50">
        <f t="shared" si="14"/>
        <v>0</v>
      </c>
      <c r="AN38" s="50">
        <v>0</v>
      </c>
      <c r="AO38" s="51">
        <v>0</v>
      </c>
    </row>
    <row r="39" spans="1:41" ht="20.100000000000001" customHeight="1" x14ac:dyDescent="0.25">
      <c r="A39" s="49" t="s">
        <v>229</v>
      </c>
      <c r="B39" s="49" t="s">
        <v>86</v>
      </c>
      <c r="C39" s="49" t="s">
        <v>122</v>
      </c>
      <c r="D39" s="49" t="s">
        <v>230</v>
      </c>
      <c r="E39" s="50">
        <f t="shared" ref="E39:E70" si="15">SUM(F39,P39,Z39)</f>
        <v>2165.1</v>
      </c>
      <c r="F39" s="50">
        <f t="shared" ref="F39:F70" si="16">SUM(G39,J39,M39)</f>
        <v>2165.1</v>
      </c>
      <c r="G39" s="50">
        <f t="shared" ref="G39:G70" si="17">SUM(H39:I39)</f>
        <v>2165.1</v>
      </c>
      <c r="H39" s="50">
        <v>2165.1</v>
      </c>
      <c r="I39" s="51">
        <v>0</v>
      </c>
      <c r="J39" s="50">
        <f t="shared" ref="J39:J70" si="18">SUM(K39:L39)</f>
        <v>0</v>
      </c>
      <c r="K39" s="50">
        <v>0</v>
      </c>
      <c r="L39" s="51">
        <v>0</v>
      </c>
      <c r="M39" s="50">
        <f t="shared" ref="M39:M70" si="19">SUM(N39:O39)</f>
        <v>0</v>
      </c>
      <c r="N39" s="50">
        <v>0</v>
      </c>
      <c r="O39" s="51">
        <v>0</v>
      </c>
      <c r="P39" s="52">
        <f t="shared" ref="P39:P70" si="20">SUM(Q39,T39,W39)</f>
        <v>0</v>
      </c>
      <c r="Q39" s="50">
        <f t="shared" ref="Q39:Q70" si="21">SUM(R39:S39)</f>
        <v>0</v>
      </c>
      <c r="R39" s="50">
        <v>0</v>
      </c>
      <c r="S39" s="51">
        <v>0</v>
      </c>
      <c r="T39" s="50">
        <f t="shared" ref="T39:T70" si="22">SUM(U39:V39)</f>
        <v>0</v>
      </c>
      <c r="U39" s="50">
        <v>0</v>
      </c>
      <c r="V39" s="50">
        <v>0</v>
      </c>
      <c r="W39" s="50">
        <f t="shared" ref="W39:W70" si="23">SUM(X39:Y39)</f>
        <v>0</v>
      </c>
      <c r="X39" s="50">
        <v>0</v>
      </c>
      <c r="Y39" s="51">
        <v>0</v>
      </c>
      <c r="Z39" s="52">
        <f t="shared" ref="Z39:Z70" si="24">SUM(AA39,AD39,AG39,AJ39,AM39)</f>
        <v>0</v>
      </c>
      <c r="AA39" s="50">
        <f t="shared" ref="AA39:AA70" si="25">SUM(AB39:AC39)</f>
        <v>0</v>
      </c>
      <c r="AB39" s="50">
        <v>0</v>
      </c>
      <c r="AC39" s="51">
        <v>0</v>
      </c>
      <c r="AD39" s="50">
        <f t="shared" ref="AD39:AD70" si="26">SUM(AE39:AF39)</f>
        <v>0</v>
      </c>
      <c r="AE39" s="50">
        <v>0</v>
      </c>
      <c r="AF39" s="51">
        <v>0</v>
      </c>
      <c r="AG39" s="50">
        <f t="shared" ref="AG39:AG70" si="27">SUM(AH39:AI39)</f>
        <v>0</v>
      </c>
      <c r="AH39" s="50">
        <v>0</v>
      </c>
      <c r="AI39" s="51">
        <v>0</v>
      </c>
      <c r="AJ39" s="50">
        <f t="shared" ref="AJ39:AJ70" si="28">SUM(AK39:AL39)</f>
        <v>0</v>
      </c>
      <c r="AK39" s="50">
        <v>0</v>
      </c>
      <c r="AL39" s="51">
        <v>0</v>
      </c>
      <c r="AM39" s="50">
        <f t="shared" ref="AM39:AM70" si="29">SUM(AN39:AO39)</f>
        <v>0</v>
      </c>
      <c r="AN39" s="50">
        <v>0</v>
      </c>
      <c r="AO39" s="51">
        <v>0</v>
      </c>
    </row>
    <row r="40" spans="1:41" ht="20.100000000000001" customHeight="1" x14ac:dyDescent="0.25">
      <c r="A40" s="49" t="s">
        <v>229</v>
      </c>
      <c r="B40" s="49" t="s">
        <v>85</v>
      </c>
      <c r="C40" s="49" t="s">
        <v>122</v>
      </c>
      <c r="D40" s="49" t="s">
        <v>231</v>
      </c>
      <c r="E40" s="50">
        <f t="shared" si="15"/>
        <v>581.88</v>
      </c>
      <c r="F40" s="50">
        <f t="shared" si="16"/>
        <v>581.88</v>
      </c>
      <c r="G40" s="50">
        <f t="shared" si="17"/>
        <v>581.88</v>
      </c>
      <c r="H40" s="50">
        <v>581.88</v>
      </c>
      <c r="I40" s="51">
        <v>0</v>
      </c>
      <c r="J40" s="50">
        <f t="shared" si="18"/>
        <v>0</v>
      </c>
      <c r="K40" s="50">
        <v>0</v>
      </c>
      <c r="L40" s="51">
        <v>0</v>
      </c>
      <c r="M40" s="50">
        <f t="shared" si="19"/>
        <v>0</v>
      </c>
      <c r="N40" s="50">
        <v>0</v>
      </c>
      <c r="O40" s="51">
        <v>0</v>
      </c>
      <c r="P40" s="52">
        <f t="shared" si="20"/>
        <v>0</v>
      </c>
      <c r="Q40" s="50">
        <f t="shared" si="21"/>
        <v>0</v>
      </c>
      <c r="R40" s="50">
        <v>0</v>
      </c>
      <c r="S40" s="51">
        <v>0</v>
      </c>
      <c r="T40" s="50">
        <f t="shared" si="22"/>
        <v>0</v>
      </c>
      <c r="U40" s="50">
        <v>0</v>
      </c>
      <c r="V40" s="50">
        <v>0</v>
      </c>
      <c r="W40" s="50">
        <f t="shared" si="23"/>
        <v>0</v>
      </c>
      <c r="X40" s="50">
        <v>0</v>
      </c>
      <c r="Y40" s="51">
        <v>0</v>
      </c>
      <c r="Z40" s="52">
        <f t="shared" si="24"/>
        <v>0</v>
      </c>
      <c r="AA40" s="50">
        <f t="shared" si="25"/>
        <v>0</v>
      </c>
      <c r="AB40" s="50">
        <v>0</v>
      </c>
      <c r="AC40" s="51">
        <v>0</v>
      </c>
      <c r="AD40" s="50">
        <f t="shared" si="26"/>
        <v>0</v>
      </c>
      <c r="AE40" s="50">
        <v>0</v>
      </c>
      <c r="AF40" s="51">
        <v>0</v>
      </c>
      <c r="AG40" s="50">
        <f t="shared" si="27"/>
        <v>0</v>
      </c>
      <c r="AH40" s="50">
        <v>0</v>
      </c>
      <c r="AI40" s="51">
        <v>0</v>
      </c>
      <c r="AJ40" s="50">
        <f t="shared" si="28"/>
        <v>0</v>
      </c>
      <c r="AK40" s="50">
        <v>0</v>
      </c>
      <c r="AL40" s="51">
        <v>0</v>
      </c>
      <c r="AM40" s="50">
        <f t="shared" si="29"/>
        <v>0</v>
      </c>
      <c r="AN40" s="50">
        <v>0</v>
      </c>
      <c r="AO40" s="51">
        <v>0</v>
      </c>
    </row>
    <row r="41" spans="1:41" ht="20.100000000000001" customHeight="1" x14ac:dyDescent="0.25">
      <c r="A41" s="49" t="s">
        <v>229</v>
      </c>
      <c r="B41" s="49" t="s">
        <v>99</v>
      </c>
      <c r="C41" s="49" t="s">
        <v>122</v>
      </c>
      <c r="D41" s="49" t="s">
        <v>232</v>
      </c>
      <c r="E41" s="50">
        <f t="shared" si="15"/>
        <v>282</v>
      </c>
      <c r="F41" s="50">
        <f t="shared" si="16"/>
        <v>282</v>
      </c>
      <c r="G41" s="50">
        <f t="shared" si="17"/>
        <v>282</v>
      </c>
      <c r="H41" s="50">
        <v>282</v>
      </c>
      <c r="I41" s="51">
        <v>0</v>
      </c>
      <c r="J41" s="50">
        <f t="shared" si="18"/>
        <v>0</v>
      </c>
      <c r="K41" s="50">
        <v>0</v>
      </c>
      <c r="L41" s="51">
        <v>0</v>
      </c>
      <c r="M41" s="50">
        <f t="shared" si="19"/>
        <v>0</v>
      </c>
      <c r="N41" s="50">
        <v>0</v>
      </c>
      <c r="O41" s="51">
        <v>0</v>
      </c>
      <c r="P41" s="52">
        <f t="shared" si="20"/>
        <v>0</v>
      </c>
      <c r="Q41" s="50">
        <f t="shared" si="21"/>
        <v>0</v>
      </c>
      <c r="R41" s="50">
        <v>0</v>
      </c>
      <c r="S41" s="51">
        <v>0</v>
      </c>
      <c r="T41" s="50">
        <f t="shared" si="22"/>
        <v>0</v>
      </c>
      <c r="U41" s="50">
        <v>0</v>
      </c>
      <c r="V41" s="50">
        <v>0</v>
      </c>
      <c r="W41" s="50">
        <f t="shared" si="23"/>
        <v>0</v>
      </c>
      <c r="X41" s="50">
        <v>0</v>
      </c>
      <c r="Y41" s="51">
        <v>0</v>
      </c>
      <c r="Z41" s="52">
        <f t="shared" si="24"/>
        <v>0</v>
      </c>
      <c r="AA41" s="50">
        <f t="shared" si="25"/>
        <v>0</v>
      </c>
      <c r="AB41" s="50">
        <v>0</v>
      </c>
      <c r="AC41" s="51">
        <v>0</v>
      </c>
      <c r="AD41" s="50">
        <f t="shared" si="26"/>
        <v>0</v>
      </c>
      <c r="AE41" s="50">
        <v>0</v>
      </c>
      <c r="AF41" s="51">
        <v>0</v>
      </c>
      <c r="AG41" s="50">
        <f t="shared" si="27"/>
        <v>0</v>
      </c>
      <c r="AH41" s="50">
        <v>0</v>
      </c>
      <c r="AI41" s="51">
        <v>0</v>
      </c>
      <c r="AJ41" s="50">
        <f t="shared" si="28"/>
        <v>0</v>
      </c>
      <c r="AK41" s="50">
        <v>0</v>
      </c>
      <c r="AL41" s="51">
        <v>0</v>
      </c>
      <c r="AM41" s="50">
        <f t="shared" si="29"/>
        <v>0</v>
      </c>
      <c r="AN41" s="50">
        <v>0</v>
      </c>
      <c r="AO41" s="51">
        <v>0</v>
      </c>
    </row>
    <row r="42" spans="1:41" ht="20.100000000000001" customHeight="1" x14ac:dyDescent="0.25">
      <c r="A42" s="49" t="s">
        <v>229</v>
      </c>
      <c r="B42" s="49" t="s">
        <v>94</v>
      </c>
      <c r="C42" s="49" t="s">
        <v>122</v>
      </c>
      <c r="D42" s="49" t="s">
        <v>233</v>
      </c>
      <c r="E42" s="50">
        <f t="shared" si="15"/>
        <v>174.19</v>
      </c>
      <c r="F42" s="50">
        <f t="shared" si="16"/>
        <v>174.19</v>
      </c>
      <c r="G42" s="50">
        <f t="shared" si="17"/>
        <v>174.19</v>
      </c>
      <c r="H42" s="50">
        <v>174.19</v>
      </c>
      <c r="I42" s="51">
        <v>0</v>
      </c>
      <c r="J42" s="50">
        <f t="shared" si="18"/>
        <v>0</v>
      </c>
      <c r="K42" s="50">
        <v>0</v>
      </c>
      <c r="L42" s="51">
        <v>0</v>
      </c>
      <c r="M42" s="50">
        <f t="shared" si="19"/>
        <v>0</v>
      </c>
      <c r="N42" s="50">
        <v>0</v>
      </c>
      <c r="O42" s="51">
        <v>0</v>
      </c>
      <c r="P42" s="52">
        <f t="shared" si="20"/>
        <v>0</v>
      </c>
      <c r="Q42" s="50">
        <f t="shared" si="21"/>
        <v>0</v>
      </c>
      <c r="R42" s="50">
        <v>0</v>
      </c>
      <c r="S42" s="51">
        <v>0</v>
      </c>
      <c r="T42" s="50">
        <f t="shared" si="22"/>
        <v>0</v>
      </c>
      <c r="U42" s="50">
        <v>0</v>
      </c>
      <c r="V42" s="50">
        <v>0</v>
      </c>
      <c r="W42" s="50">
        <f t="shared" si="23"/>
        <v>0</v>
      </c>
      <c r="X42" s="50">
        <v>0</v>
      </c>
      <c r="Y42" s="51">
        <v>0</v>
      </c>
      <c r="Z42" s="52">
        <f t="shared" si="24"/>
        <v>0</v>
      </c>
      <c r="AA42" s="50">
        <f t="shared" si="25"/>
        <v>0</v>
      </c>
      <c r="AB42" s="50">
        <v>0</v>
      </c>
      <c r="AC42" s="51">
        <v>0</v>
      </c>
      <c r="AD42" s="50">
        <f t="shared" si="26"/>
        <v>0</v>
      </c>
      <c r="AE42" s="50">
        <v>0</v>
      </c>
      <c r="AF42" s="51">
        <v>0</v>
      </c>
      <c r="AG42" s="50">
        <f t="shared" si="27"/>
        <v>0</v>
      </c>
      <c r="AH42" s="50">
        <v>0</v>
      </c>
      <c r="AI42" s="51">
        <v>0</v>
      </c>
      <c r="AJ42" s="50">
        <f t="shared" si="28"/>
        <v>0</v>
      </c>
      <c r="AK42" s="50">
        <v>0</v>
      </c>
      <c r="AL42" s="51">
        <v>0</v>
      </c>
      <c r="AM42" s="50">
        <f t="shared" si="29"/>
        <v>0</v>
      </c>
      <c r="AN42" s="50">
        <v>0</v>
      </c>
      <c r="AO42" s="51">
        <v>0</v>
      </c>
    </row>
    <row r="43" spans="1:41" ht="20.100000000000001" customHeight="1" x14ac:dyDescent="0.25">
      <c r="A43" s="49" t="s">
        <v>38</v>
      </c>
      <c r="B43" s="49" t="s">
        <v>38</v>
      </c>
      <c r="C43" s="49" t="s">
        <v>38</v>
      </c>
      <c r="D43" s="49" t="s">
        <v>234</v>
      </c>
      <c r="E43" s="50">
        <f t="shared" si="15"/>
        <v>2100.0700000000002</v>
      </c>
      <c r="F43" s="50">
        <f t="shared" si="16"/>
        <v>2100.0700000000002</v>
      </c>
      <c r="G43" s="50">
        <f t="shared" si="17"/>
        <v>2100.0700000000002</v>
      </c>
      <c r="H43" s="50">
        <v>1081.4000000000001</v>
      </c>
      <c r="I43" s="51">
        <v>1018.67</v>
      </c>
      <c r="J43" s="50">
        <f t="shared" si="18"/>
        <v>0</v>
      </c>
      <c r="K43" s="50">
        <v>0</v>
      </c>
      <c r="L43" s="51">
        <v>0</v>
      </c>
      <c r="M43" s="50">
        <f t="shared" si="19"/>
        <v>0</v>
      </c>
      <c r="N43" s="50">
        <v>0</v>
      </c>
      <c r="O43" s="51">
        <v>0</v>
      </c>
      <c r="P43" s="52">
        <f t="shared" si="20"/>
        <v>0</v>
      </c>
      <c r="Q43" s="50">
        <f t="shared" si="21"/>
        <v>0</v>
      </c>
      <c r="R43" s="50">
        <v>0</v>
      </c>
      <c r="S43" s="51">
        <v>0</v>
      </c>
      <c r="T43" s="50">
        <f t="shared" si="22"/>
        <v>0</v>
      </c>
      <c r="U43" s="50">
        <v>0</v>
      </c>
      <c r="V43" s="50">
        <v>0</v>
      </c>
      <c r="W43" s="50">
        <f t="shared" si="23"/>
        <v>0</v>
      </c>
      <c r="X43" s="50">
        <v>0</v>
      </c>
      <c r="Y43" s="51">
        <v>0</v>
      </c>
      <c r="Z43" s="52">
        <f t="shared" si="24"/>
        <v>0</v>
      </c>
      <c r="AA43" s="50">
        <f t="shared" si="25"/>
        <v>0</v>
      </c>
      <c r="AB43" s="50">
        <v>0</v>
      </c>
      <c r="AC43" s="51">
        <v>0</v>
      </c>
      <c r="AD43" s="50">
        <f t="shared" si="26"/>
        <v>0</v>
      </c>
      <c r="AE43" s="50">
        <v>0</v>
      </c>
      <c r="AF43" s="51">
        <v>0</v>
      </c>
      <c r="AG43" s="50">
        <f t="shared" si="27"/>
        <v>0</v>
      </c>
      <c r="AH43" s="50">
        <v>0</v>
      </c>
      <c r="AI43" s="51">
        <v>0</v>
      </c>
      <c r="AJ43" s="50">
        <f t="shared" si="28"/>
        <v>0</v>
      </c>
      <c r="AK43" s="50">
        <v>0</v>
      </c>
      <c r="AL43" s="51">
        <v>0</v>
      </c>
      <c r="AM43" s="50">
        <f t="shared" si="29"/>
        <v>0</v>
      </c>
      <c r="AN43" s="50">
        <v>0</v>
      </c>
      <c r="AO43" s="51">
        <v>0</v>
      </c>
    </row>
    <row r="44" spans="1:41" ht="20.100000000000001" customHeight="1" x14ac:dyDescent="0.25">
      <c r="A44" s="49" t="s">
        <v>235</v>
      </c>
      <c r="B44" s="49" t="s">
        <v>86</v>
      </c>
      <c r="C44" s="49" t="s">
        <v>122</v>
      </c>
      <c r="D44" s="49" t="s">
        <v>236</v>
      </c>
      <c r="E44" s="50">
        <f t="shared" si="15"/>
        <v>726.36</v>
      </c>
      <c r="F44" s="50">
        <f t="shared" si="16"/>
        <v>726.36</v>
      </c>
      <c r="G44" s="50">
        <f t="shared" si="17"/>
        <v>726.36</v>
      </c>
      <c r="H44" s="50">
        <v>718.2</v>
      </c>
      <c r="I44" s="51">
        <v>8.16</v>
      </c>
      <c r="J44" s="50">
        <f t="shared" si="18"/>
        <v>0</v>
      </c>
      <c r="K44" s="50">
        <v>0</v>
      </c>
      <c r="L44" s="51">
        <v>0</v>
      </c>
      <c r="M44" s="50">
        <f t="shared" si="19"/>
        <v>0</v>
      </c>
      <c r="N44" s="50">
        <v>0</v>
      </c>
      <c r="O44" s="51">
        <v>0</v>
      </c>
      <c r="P44" s="52">
        <f t="shared" si="20"/>
        <v>0</v>
      </c>
      <c r="Q44" s="50">
        <f t="shared" si="21"/>
        <v>0</v>
      </c>
      <c r="R44" s="50">
        <v>0</v>
      </c>
      <c r="S44" s="51">
        <v>0</v>
      </c>
      <c r="T44" s="50">
        <f t="shared" si="22"/>
        <v>0</v>
      </c>
      <c r="U44" s="50">
        <v>0</v>
      </c>
      <c r="V44" s="50">
        <v>0</v>
      </c>
      <c r="W44" s="50">
        <f t="shared" si="23"/>
        <v>0</v>
      </c>
      <c r="X44" s="50">
        <v>0</v>
      </c>
      <c r="Y44" s="51">
        <v>0</v>
      </c>
      <c r="Z44" s="52">
        <f t="shared" si="24"/>
        <v>0</v>
      </c>
      <c r="AA44" s="50">
        <f t="shared" si="25"/>
        <v>0</v>
      </c>
      <c r="AB44" s="50">
        <v>0</v>
      </c>
      <c r="AC44" s="51">
        <v>0</v>
      </c>
      <c r="AD44" s="50">
        <f t="shared" si="26"/>
        <v>0</v>
      </c>
      <c r="AE44" s="50">
        <v>0</v>
      </c>
      <c r="AF44" s="51">
        <v>0</v>
      </c>
      <c r="AG44" s="50">
        <f t="shared" si="27"/>
        <v>0</v>
      </c>
      <c r="AH44" s="50">
        <v>0</v>
      </c>
      <c r="AI44" s="51">
        <v>0</v>
      </c>
      <c r="AJ44" s="50">
        <f t="shared" si="28"/>
        <v>0</v>
      </c>
      <c r="AK44" s="50">
        <v>0</v>
      </c>
      <c r="AL44" s="51">
        <v>0</v>
      </c>
      <c r="AM44" s="50">
        <f t="shared" si="29"/>
        <v>0</v>
      </c>
      <c r="AN44" s="50">
        <v>0</v>
      </c>
      <c r="AO44" s="51">
        <v>0</v>
      </c>
    </row>
    <row r="45" spans="1:41" ht="20.100000000000001" customHeight="1" x14ac:dyDescent="0.25">
      <c r="A45" s="49" t="s">
        <v>235</v>
      </c>
      <c r="B45" s="49" t="s">
        <v>85</v>
      </c>
      <c r="C45" s="49" t="s">
        <v>122</v>
      </c>
      <c r="D45" s="49" t="s">
        <v>237</v>
      </c>
      <c r="E45" s="50">
        <f t="shared" si="15"/>
        <v>0.95</v>
      </c>
      <c r="F45" s="50">
        <f t="shared" si="16"/>
        <v>0.95</v>
      </c>
      <c r="G45" s="50">
        <f t="shared" si="17"/>
        <v>0.95</v>
      </c>
      <c r="H45" s="50">
        <v>0.95</v>
      </c>
      <c r="I45" s="51">
        <v>0</v>
      </c>
      <c r="J45" s="50">
        <f t="shared" si="18"/>
        <v>0</v>
      </c>
      <c r="K45" s="50">
        <v>0</v>
      </c>
      <c r="L45" s="51">
        <v>0</v>
      </c>
      <c r="M45" s="50">
        <f t="shared" si="19"/>
        <v>0</v>
      </c>
      <c r="N45" s="50">
        <v>0</v>
      </c>
      <c r="O45" s="51">
        <v>0</v>
      </c>
      <c r="P45" s="52">
        <f t="shared" si="20"/>
        <v>0</v>
      </c>
      <c r="Q45" s="50">
        <f t="shared" si="21"/>
        <v>0</v>
      </c>
      <c r="R45" s="50">
        <v>0</v>
      </c>
      <c r="S45" s="51">
        <v>0</v>
      </c>
      <c r="T45" s="50">
        <f t="shared" si="22"/>
        <v>0</v>
      </c>
      <c r="U45" s="50">
        <v>0</v>
      </c>
      <c r="V45" s="50">
        <v>0</v>
      </c>
      <c r="W45" s="50">
        <f t="shared" si="23"/>
        <v>0</v>
      </c>
      <c r="X45" s="50">
        <v>0</v>
      </c>
      <c r="Y45" s="51">
        <v>0</v>
      </c>
      <c r="Z45" s="52">
        <f t="shared" si="24"/>
        <v>0</v>
      </c>
      <c r="AA45" s="50">
        <f t="shared" si="25"/>
        <v>0</v>
      </c>
      <c r="AB45" s="50">
        <v>0</v>
      </c>
      <c r="AC45" s="51">
        <v>0</v>
      </c>
      <c r="AD45" s="50">
        <f t="shared" si="26"/>
        <v>0</v>
      </c>
      <c r="AE45" s="50">
        <v>0</v>
      </c>
      <c r="AF45" s="51">
        <v>0</v>
      </c>
      <c r="AG45" s="50">
        <f t="shared" si="27"/>
        <v>0</v>
      </c>
      <c r="AH45" s="50">
        <v>0</v>
      </c>
      <c r="AI45" s="51">
        <v>0</v>
      </c>
      <c r="AJ45" s="50">
        <f t="shared" si="28"/>
        <v>0</v>
      </c>
      <c r="AK45" s="50">
        <v>0</v>
      </c>
      <c r="AL45" s="51">
        <v>0</v>
      </c>
      <c r="AM45" s="50">
        <f t="shared" si="29"/>
        <v>0</v>
      </c>
      <c r="AN45" s="50">
        <v>0</v>
      </c>
      <c r="AO45" s="51">
        <v>0</v>
      </c>
    </row>
    <row r="46" spans="1:41" ht="20.100000000000001" customHeight="1" x14ac:dyDescent="0.25">
      <c r="A46" s="49" t="s">
        <v>235</v>
      </c>
      <c r="B46" s="49" t="s">
        <v>99</v>
      </c>
      <c r="C46" s="49" t="s">
        <v>122</v>
      </c>
      <c r="D46" s="49" t="s">
        <v>238</v>
      </c>
      <c r="E46" s="50">
        <f t="shared" si="15"/>
        <v>1.9</v>
      </c>
      <c r="F46" s="50">
        <f t="shared" si="16"/>
        <v>1.9</v>
      </c>
      <c r="G46" s="50">
        <f t="shared" si="17"/>
        <v>1.9</v>
      </c>
      <c r="H46" s="50">
        <v>1.9</v>
      </c>
      <c r="I46" s="51">
        <v>0</v>
      </c>
      <c r="J46" s="50">
        <f t="shared" si="18"/>
        <v>0</v>
      </c>
      <c r="K46" s="50">
        <v>0</v>
      </c>
      <c r="L46" s="51">
        <v>0</v>
      </c>
      <c r="M46" s="50">
        <f t="shared" si="19"/>
        <v>0</v>
      </c>
      <c r="N46" s="50">
        <v>0</v>
      </c>
      <c r="O46" s="51">
        <v>0</v>
      </c>
      <c r="P46" s="52">
        <f t="shared" si="20"/>
        <v>0</v>
      </c>
      <c r="Q46" s="50">
        <f t="shared" si="21"/>
        <v>0</v>
      </c>
      <c r="R46" s="50">
        <v>0</v>
      </c>
      <c r="S46" s="51">
        <v>0</v>
      </c>
      <c r="T46" s="50">
        <f t="shared" si="22"/>
        <v>0</v>
      </c>
      <c r="U46" s="50">
        <v>0</v>
      </c>
      <c r="V46" s="50">
        <v>0</v>
      </c>
      <c r="W46" s="50">
        <f t="shared" si="23"/>
        <v>0</v>
      </c>
      <c r="X46" s="50">
        <v>0</v>
      </c>
      <c r="Y46" s="51">
        <v>0</v>
      </c>
      <c r="Z46" s="52">
        <f t="shared" si="24"/>
        <v>0</v>
      </c>
      <c r="AA46" s="50">
        <f t="shared" si="25"/>
        <v>0</v>
      </c>
      <c r="AB46" s="50">
        <v>0</v>
      </c>
      <c r="AC46" s="51">
        <v>0</v>
      </c>
      <c r="AD46" s="50">
        <f t="shared" si="26"/>
        <v>0</v>
      </c>
      <c r="AE46" s="50">
        <v>0</v>
      </c>
      <c r="AF46" s="51">
        <v>0</v>
      </c>
      <c r="AG46" s="50">
        <f t="shared" si="27"/>
        <v>0</v>
      </c>
      <c r="AH46" s="50">
        <v>0</v>
      </c>
      <c r="AI46" s="51">
        <v>0</v>
      </c>
      <c r="AJ46" s="50">
        <f t="shared" si="28"/>
        <v>0</v>
      </c>
      <c r="AK46" s="50">
        <v>0</v>
      </c>
      <c r="AL46" s="51">
        <v>0</v>
      </c>
      <c r="AM46" s="50">
        <f t="shared" si="29"/>
        <v>0</v>
      </c>
      <c r="AN46" s="50">
        <v>0</v>
      </c>
      <c r="AO46" s="51">
        <v>0</v>
      </c>
    </row>
    <row r="47" spans="1:41" ht="20.100000000000001" customHeight="1" x14ac:dyDescent="0.25">
      <c r="A47" s="49" t="s">
        <v>235</v>
      </c>
      <c r="B47" s="49" t="s">
        <v>111</v>
      </c>
      <c r="C47" s="49" t="s">
        <v>122</v>
      </c>
      <c r="D47" s="49" t="s">
        <v>239</v>
      </c>
      <c r="E47" s="50">
        <f t="shared" si="15"/>
        <v>161.61000000000001</v>
      </c>
      <c r="F47" s="50">
        <f t="shared" si="16"/>
        <v>161.61000000000001</v>
      </c>
      <c r="G47" s="50">
        <f t="shared" si="17"/>
        <v>161.61000000000001</v>
      </c>
      <c r="H47" s="50">
        <v>0</v>
      </c>
      <c r="I47" s="51">
        <v>161.61000000000001</v>
      </c>
      <c r="J47" s="50">
        <f t="shared" si="18"/>
        <v>0</v>
      </c>
      <c r="K47" s="50">
        <v>0</v>
      </c>
      <c r="L47" s="51">
        <v>0</v>
      </c>
      <c r="M47" s="50">
        <f t="shared" si="19"/>
        <v>0</v>
      </c>
      <c r="N47" s="50">
        <v>0</v>
      </c>
      <c r="O47" s="51">
        <v>0</v>
      </c>
      <c r="P47" s="52">
        <f t="shared" si="20"/>
        <v>0</v>
      </c>
      <c r="Q47" s="50">
        <f t="shared" si="21"/>
        <v>0</v>
      </c>
      <c r="R47" s="50">
        <v>0</v>
      </c>
      <c r="S47" s="51">
        <v>0</v>
      </c>
      <c r="T47" s="50">
        <f t="shared" si="22"/>
        <v>0</v>
      </c>
      <c r="U47" s="50">
        <v>0</v>
      </c>
      <c r="V47" s="50">
        <v>0</v>
      </c>
      <c r="W47" s="50">
        <f t="shared" si="23"/>
        <v>0</v>
      </c>
      <c r="X47" s="50">
        <v>0</v>
      </c>
      <c r="Y47" s="51">
        <v>0</v>
      </c>
      <c r="Z47" s="52">
        <f t="shared" si="24"/>
        <v>0</v>
      </c>
      <c r="AA47" s="50">
        <f t="shared" si="25"/>
        <v>0</v>
      </c>
      <c r="AB47" s="50">
        <v>0</v>
      </c>
      <c r="AC47" s="51">
        <v>0</v>
      </c>
      <c r="AD47" s="50">
        <f t="shared" si="26"/>
        <v>0</v>
      </c>
      <c r="AE47" s="50">
        <v>0</v>
      </c>
      <c r="AF47" s="51">
        <v>0</v>
      </c>
      <c r="AG47" s="50">
        <f t="shared" si="27"/>
        <v>0</v>
      </c>
      <c r="AH47" s="50">
        <v>0</v>
      </c>
      <c r="AI47" s="51">
        <v>0</v>
      </c>
      <c r="AJ47" s="50">
        <f t="shared" si="28"/>
        <v>0</v>
      </c>
      <c r="AK47" s="50">
        <v>0</v>
      </c>
      <c r="AL47" s="51">
        <v>0</v>
      </c>
      <c r="AM47" s="50">
        <f t="shared" si="29"/>
        <v>0</v>
      </c>
      <c r="AN47" s="50">
        <v>0</v>
      </c>
      <c r="AO47" s="51">
        <v>0</v>
      </c>
    </row>
    <row r="48" spans="1:41" ht="20.100000000000001" customHeight="1" x14ac:dyDescent="0.25">
      <c r="A48" s="49" t="s">
        <v>235</v>
      </c>
      <c r="B48" s="49" t="s">
        <v>104</v>
      </c>
      <c r="C48" s="49" t="s">
        <v>122</v>
      </c>
      <c r="D48" s="49" t="s">
        <v>240</v>
      </c>
      <c r="E48" s="50">
        <f t="shared" si="15"/>
        <v>807.8</v>
      </c>
      <c r="F48" s="50">
        <f t="shared" si="16"/>
        <v>807.8</v>
      </c>
      <c r="G48" s="50">
        <f t="shared" si="17"/>
        <v>807.8</v>
      </c>
      <c r="H48" s="50">
        <v>86.54</v>
      </c>
      <c r="I48" s="51">
        <v>721.26</v>
      </c>
      <c r="J48" s="50">
        <f t="shared" si="18"/>
        <v>0</v>
      </c>
      <c r="K48" s="50">
        <v>0</v>
      </c>
      <c r="L48" s="51">
        <v>0</v>
      </c>
      <c r="M48" s="50">
        <f t="shared" si="19"/>
        <v>0</v>
      </c>
      <c r="N48" s="50">
        <v>0</v>
      </c>
      <c r="O48" s="51">
        <v>0</v>
      </c>
      <c r="P48" s="52">
        <f t="shared" si="20"/>
        <v>0</v>
      </c>
      <c r="Q48" s="50">
        <f t="shared" si="21"/>
        <v>0</v>
      </c>
      <c r="R48" s="50">
        <v>0</v>
      </c>
      <c r="S48" s="51">
        <v>0</v>
      </c>
      <c r="T48" s="50">
        <f t="shared" si="22"/>
        <v>0</v>
      </c>
      <c r="U48" s="50">
        <v>0</v>
      </c>
      <c r="V48" s="50">
        <v>0</v>
      </c>
      <c r="W48" s="50">
        <f t="shared" si="23"/>
        <v>0</v>
      </c>
      <c r="X48" s="50">
        <v>0</v>
      </c>
      <c r="Y48" s="51">
        <v>0</v>
      </c>
      <c r="Z48" s="52">
        <f t="shared" si="24"/>
        <v>0</v>
      </c>
      <c r="AA48" s="50">
        <f t="shared" si="25"/>
        <v>0</v>
      </c>
      <c r="AB48" s="50">
        <v>0</v>
      </c>
      <c r="AC48" s="51">
        <v>0</v>
      </c>
      <c r="AD48" s="50">
        <f t="shared" si="26"/>
        <v>0</v>
      </c>
      <c r="AE48" s="50">
        <v>0</v>
      </c>
      <c r="AF48" s="51">
        <v>0</v>
      </c>
      <c r="AG48" s="50">
        <f t="shared" si="27"/>
        <v>0</v>
      </c>
      <c r="AH48" s="50">
        <v>0</v>
      </c>
      <c r="AI48" s="51">
        <v>0</v>
      </c>
      <c r="AJ48" s="50">
        <f t="shared" si="28"/>
        <v>0</v>
      </c>
      <c r="AK48" s="50">
        <v>0</v>
      </c>
      <c r="AL48" s="51">
        <v>0</v>
      </c>
      <c r="AM48" s="50">
        <f t="shared" si="29"/>
        <v>0</v>
      </c>
      <c r="AN48" s="50">
        <v>0</v>
      </c>
      <c r="AO48" s="51">
        <v>0</v>
      </c>
    </row>
    <row r="49" spans="1:41" ht="20.100000000000001" customHeight="1" x14ac:dyDescent="0.25">
      <c r="A49" s="49" t="s">
        <v>235</v>
      </c>
      <c r="B49" s="49" t="s">
        <v>98</v>
      </c>
      <c r="C49" s="49" t="s">
        <v>122</v>
      </c>
      <c r="D49" s="49" t="s">
        <v>242</v>
      </c>
      <c r="E49" s="50">
        <f t="shared" si="15"/>
        <v>57.04</v>
      </c>
      <c r="F49" s="50">
        <f t="shared" si="16"/>
        <v>57.04</v>
      </c>
      <c r="G49" s="50">
        <f t="shared" si="17"/>
        <v>57.04</v>
      </c>
      <c r="H49" s="50">
        <v>57.04</v>
      </c>
      <c r="I49" s="51">
        <v>0</v>
      </c>
      <c r="J49" s="50">
        <f t="shared" si="18"/>
        <v>0</v>
      </c>
      <c r="K49" s="50">
        <v>0</v>
      </c>
      <c r="L49" s="51">
        <v>0</v>
      </c>
      <c r="M49" s="50">
        <f t="shared" si="19"/>
        <v>0</v>
      </c>
      <c r="N49" s="50">
        <v>0</v>
      </c>
      <c r="O49" s="51">
        <v>0</v>
      </c>
      <c r="P49" s="52">
        <f t="shared" si="20"/>
        <v>0</v>
      </c>
      <c r="Q49" s="50">
        <f t="shared" si="21"/>
        <v>0</v>
      </c>
      <c r="R49" s="50">
        <v>0</v>
      </c>
      <c r="S49" s="51">
        <v>0</v>
      </c>
      <c r="T49" s="50">
        <f t="shared" si="22"/>
        <v>0</v>
      </c>
      <c r="U49" s="50">
        <v>0</v>
      </c>
      <c r="V49" s="50">
        <v>0</v>
      </c>
      <c r="W49" s="50">
        <f t="shared" si="23"/>
        <v>0</v>
      </c>
      <c r="X49" s="50">
        <v>0</v>
      </c>
      <c r="Y49" s="51">
        <v>0</v>
      </c>
      <c r="Z49" s="52">
        <f t="shared" si="24"/>
        <v>0</v>
      </c>
      <c r="AA49" s="50">
        <f t="shared" si="25"/>
        <v>0</v>
      </c>
      <c r="AB49" s="50">
        <v>0</v>
      </c>
      <c r="AC49" s="51">
        <v>0</v>
      </c>
      <c r="AD49" s="50">
        <f t="shared" si="26"/>
        <v>0</v>
      </c>
      <c r="AE49" s="50">
        <v>0</v>
      </c>
      <c r="AF49" s="51">
        <v>0</v>
      </c>
      <c r="AG49" s="50">
        <f t="shared" si="27"/>
        <v>0</v>
      </c>
      <c r="AH49" s="50">
        <v>0</v>
      </c>
      <c r="AI49" s="51">
        <v>0</v>
      </c>
      <c r="AJ49" s="50">
        <f t="shared" si="28"/>
        <v>0</v>
      </c>
      <c r="AK49" s="50">
        <v>0</v>
      </c>
      <c r="AL49" s="51">
        <v>0</v>
      </c>
      <c r="AM49" s="50">
        <f t="shared" si="29"/>
        <v>0</v>
      </c>
      <c r="AN49" s="50">
        <v>0</v>
      </c>
      <c r="AO49" s="51">
        <v>0</v>
      </c>
    </row>
    <row r="50" spans="1:41" ht="20.100000000000001" customHeight="1" x14ac:dyDescent="0.25">
      <c r="A50" s="49" t="s">
        <v>235</v>
      </c>
      <c r="B50" s="49" t="s">
        <v>107</v>
      </c>
      <c r="C50" s="49" t="s">
        <v>122</v>
      </c>
      <c r="D50" s="49" t="s">
        <v>243</v>
      </c>
      <c r="E50" s="50">
        <f t="shared" si="15"/>
        <v>82.39</v>
      </c>
      <c r="F50" s="50">
        <f t="shared" si="16"/>
        <v>82.39</v>
      </c>
      <c r="G50" s="50">
        <f t="shared" si="17"/>
        <v>82.39</v>
      </c>
      <c r="H50" s="50">
        <v>82.39</v>
      </c>
      <c r="I50" s="51">
        <v>0</v>
      </c>
      <c r="J50" s="50">
        <f t="shared" si="18"/>
        <v>0</v>
      </c>
      <c r="K50" s="50">
        <v>0</v>
      </c>
      <c r="L50" s="51">
        <v>0</v>
      </c>
      <c r="M50" s="50">
        <f t="shared" si="19"/>
        <v>0</v>
      </c>
      <c r="N50" s="50">
        <v>0</v>
      </c>
      <c r="O50" s="51">
        <v>0</v>
      </c>
      <c r="P50" s="52">
        <f t="shared" si="20"/>
        <v>0</v>
      </c>
      <c r="Q50" s="50">
        <f t="shared" si="21"/>
        <v>0</v>
      </c>
      <c r="R50" s="50">
        <v>0</v>
      </c>
      <c r="S50" s="51">
        <v>0</v>
      </c>
      <c r="T50" s="50">
        <f t="shared" si="22"/>
        <v>0</v>
      </c>
      <c r="U50" s="50">
        <v>0</v>
      </c>
      <c r="V50" s="50">
        <v>0</v>
      </c>
      <c r="W50" s="50">
        <f t="shared" si="23"/>
        <v>0</v>
      </c>
      <c r="X50" s="50">
        <v>0</v>
      </c>
      <c r="Y50" s="51">
        <v>0</v>
      </c>
      <c r="Z50" s="52">
        <f t="shared" si="24"/>
        <v>0</v>
      </c>
      <c r="AA50" s="50">
        <f t="shared" si="25"/>
        <v>0</v>
      </c>
      <c r="AB50" s="50">
        <v>0</v>
      </c>
      <c r="AC50" s="51">
        <v>0</v>
      </c>
      <c r="AD50" s="50">
        <f t="shared" si="26"/>
        <v>0</v>
      </c>
      <c r="AE50" s="50">
        <v>0</v>
      </c>
      <c r="AF50" s="51">
        <v>0</v>
      </c>
      <c r="AG50" s="50">
        <f t="shared" si="27"/>
        <v>0</v>
      </c>
      <c r="AH50" s="50">
        <v>0</v>
      </c>
      <c r="AI50" s="51">
        <v>0</v>
      </c>
      <c r="AJ50" s="50">
        <f t="shared" si="28"/>
        <v>0</v>
      </c>
      <c r="AK50" s="50">
        <v>0</v>
      </c>
      <c r="AL50" s="51">
        <v>0</v>
      </c>
      <c r="AM50" s="50">
        <f t="shared" si="29"/>
        <v>0</v>
      </c>
      <c r="AN50" s="50">
        <v>0</v>
      </c>
      <c r="AO50" s="51">
        <v>0</v>
      </c>
    </row>
    <row r="51" spans="1:41" ht="20.100000000000001" customHeight="1" x14ac:dyDescent="0.25">
      <c r="A51" s="49" t="s">
        <v>235</v>
      </c>
      <c r="B51" s="49" t="s">
        <v>94</v>
      </c>
      <c r="C51" s="49" t="s">
        <v>122</v>
      </c>
      <c r="D51" s="49" t="s">
        <v>244</v>
      </c>
      <c r="E51" s="50">
        <f t="shared" si="15"/>
        <v>262.02</v>
      </c>
      <c r="F51" s="50">
        <f t="shared" si="16"/>
        <v>262.02</v>
      </c>
      <c r="G51" s="50">
        <f t="shared" si="17"/>
        <v>262.02</v>
      </c>
      <c r="H51" s="50">
        <v>134.38</v>
      </c>
      <c r="I51" s="51">
        <v>127.64</v>
      </c>
      <c r="J51" s="50">
        <f t="shared" si="18"/>
        <v>0</v>
      </c>
      <c r="K51" s="50">
        <v>0</v>
      </c>
      <c r="L51" s="51">
        <v>0</v>
      </c>
      <c r="M51" s="50">
        <f t="shared" si="19"/>
        <v>0</v>
      </c>
      <c r="N51" s="50">
        <v>0</v>
      </c>
      <c r="O51" s="51">
        <v>0</v>
      </c>
      <c r="P51" s="52">
        <f t="shared" si="20"/>
        <v>0</v>
      </c>
      <c r="Q51" s="50">
        <f t="shared" si="21"/>
        <v>0</v>
      </c>
      <c r="R51" s="50">
        <v>0</v>
      </c>
      <c r="S51" s="51">
        <v>0</v>
      </c>
      <c r="T51" s="50">
        <f t="shared" si="22"/>
        <v>0</v>
      </c>
      <c r="U51" s="50">
        <v>0</v>
      </c>
      <c r="V51" s="50">
        <v>0</v>
      </c>
      <c r="W51" s="50">
        <f t="shared" si="23"/>
        <v>0</v>
      </c>
      <c r="X51" s="50">
        <v>0</v>
      </c>
      <c r="Y51" s="51">
        <v>0</v>
      </c>
      <c r="Z51" s="52">
        <f t="shared" si="24"/>
        <v>0</v>
      </c>
      <c r="AA51" s="50">
        <f t="shared" si="25"/>
        <v>0</v>
      </c>
      <c r="AB51" s="50">
        <v>0</v>
      </c>
      <c r="AC51" s="51">
        <v>0</v>
      </c>
      <c r="AD51" s="50">
        <f t="shared" si="26"/>
        <v>0</v>
      </c>
      <c r="AE51" s="50">
        <v>0</v>
      </c>
      <c r="AF51" s="51">
        <v>0</v>
      </c>
      <c r="AG51" s="50">
        <f t="shared" si="27"/>
        <v>0</v>
      </c>
      <c r="AH51" s="50">
        <v>0</v>
      </c>
      <c r="AI51" s="51">
        <v>0</v>
      </c>
      <c r="AJ51" s="50">
        <f t="shared" si="28"/>
        <v>0</v>
      </c>
      <c r="AK51" s="50">
        <v>0</v>
      </c>
      <c r="AL51" s="51">
        <v>0</v>
      </c>
      <c r="AM51" s="50">
        <f t="shared" si="29"/>
        <v>0</v>
      </c>
      <c r="AN51" s="50">
        <v>0</v>
      </c>
      <c r="AO51" s="51">
        <v>0</v>
      </c>
    </row>
    <row r="52" spans="1:41" ht="20.100000000000001" customHeight="1" x14ac:dyDescent="0.25">
      <c r="A52" s="49" t="s">
        <v>38</v>
      </c>
      <c r="B52" s="49" t="s">
        <v>38</v>
      </c>
      <c r="C52" s="49" t="s">
        <v>38</v>
      </c>
      <c r="D52" s="49" t="s">
        <v>245</v>
      </c>
      <c r="E52" s="50">
        <f t="shared" si="15"/>
        <v>3096</v>
      </c>
      <c r="F52" s="50">
        <f t="shared" si="16"/>
        <v>3096</v>
      </c>
      <c r="G52" s="50">
        <f t="shared" si="17"/>
        <v>3096</v>
      </c>
      <c r="H52" s="50">
        <v>0</v>
      </c>
      <c r="I52" s="51">
        <v>3096</v>
      </c>
      <c r="J52" s="50">
        <f t="shared" si="18"/>
        <v>0</v>
      </c>
      <c r="K52" s="50">
        <v>0</v>
      </c>
      <c r="L52" s="51">
        <v>0</v>
      </c>
      <c r="M52" s="50">
        <f t="shared" si="19"/>
        <v>0</v>
      </c>
      <c r="N52" s="50">
        <v>0</v>
      </c>
      <c r="O52" s="51">
        <v>0</v>
      </c>
      <c r="P52" s="52">
        <f t="shared" si="20"/>
        <v>0</v>
      </c>
      <c r="Q52" s="50">
        <f t="shared" si="21"/>
        <v>0</v>
      </c>
      <c r="R52" s="50">
        <v>0</v>
      </c>
      <c r="S52" s="51">
        <v>0</v>
      </c>
      <c r="T52" s="50">
        <f t="shared" si="22"/>
        <v>0</v>
      </c>
      <c r="U52" s="50">
        <v>0</v>
      </c>
      <c r="V52" s="50">
        <v>0</v>
      </c>
      <c r="W52" s="50">
        <f t="shared" si="23"/>
        <v>0</v>
      </c>
      <c r="X52" s="50">
        <v>0</v>
      </c>
      <c r="Y52" s="51">
        <v>0</v>
      </c>
      <c r="Z52" s="52">
        <f t="shared" si="24"/>
        <v>0</v>
      </c>
      <c r="AA52" s="50">
        <f t="shared" si="25"/>
        <v>0</v>
      </c>
      <c r="AB52" s="50">
        <v>0</v>
      </c>
      <c r="AC52" s="51">
        <v>0</v>
      </c>
      <c r="AD52" s="50">
        <f t="shared" si="26"/>
        <v>0</v>
      </c>
      <c r="AE52" s="50">
        <v>0</v>
      </c>
      <c r="AF52" s="51">
        <v>0</v>
      </c>
      <c r="AG52" s="50">
        <f t="shared" si="27"/>
        <v>0</v>
      </c>
      <c r="AH52" s="50">
        <v>0</v>
      </c>
      <c r="AI52" s="51">
        <v>0</v>
      </c>
      <c r="AJ52" s="50">
        <f t="shared" si="28"/>
        <v>0</v>
      </c>
      <c r="AK52" s="50">
        <v>0</v>
      </c>
      <c r="AL52" s="51">
        <v>0</v>
      </c>
      <c r="AM52" s="50">
        <f t="shared" si="29"/>
        <v>0</v>
      </c>
      <c r="AN52" s="50">
        <v>0</v>
      </c>
      <c r="AO52" s="51">
        <v>0</v>
      </c>
    </row>
    <row r="53" spans="1:41" ht="20.100000000000001" customHeight="1" x14ac:dyDescent="0.25">
      <c r="A53" s="49" t="s">
        <v>246</v>
      </c>
      <c r="B53" s="49" t="s">
        <v>99</v>
      </c>
      <c r="C53" s="49" t="s">
        <v>122</v>
      </c>
      <c r="D53" s="49" t="s">
        <v>175</v>
      </c>
      <c r="E53" s="50">
        <f t="shared" si="15"/>
        <v>154.51</v>
      </c>
      <c r="F53" s="50">
        <f t="shared" si="16"/>
        <v>154.51</v>
      </c>
      <c r="G53" s="50">
        <f t="shared" si="17"/>
        <v>154.51</v>
      </c>
      <c r="H53" s="50">
        <v>0</v>
      </c>
      <c r="I53" s="51">
        <v>154.51</v>
      </c>
      <c r="J53" s="50">
        <f t="shared" si="18"/>
        <v>0</v>
      </c>
      <c r="K53" s="50">
        <v>0</v>
      </c>
      <c r="L53" s="51">
        <v>0</v>
      </c>
      <c r="M53" s="50">
        <f t="shared" si="19"/>
        <v>0</v>
      </c>
      <c r="N53" s="50">
        <v>0</v>
      </c>
      <c r="O53" s="51">
        <v>0</v>
      </c>
      <c r="P53" s="52">
        <f t="shared" si="20"/>
        <v>0</v>
      </c>
      <c r="Q53" s="50">
        <f t="shared" si="21"/>
        <v>0</v>
      </c>
      <c r="R53" s="50">
        <v>0</v>
      </c>
      <c r="S53" s="51">
        <v>0</v>
      </c>
      <c r="T53" s="50">
        <f t="shared" si="22"/>
        <v>0</v>
      </c>
      <c r="U53" s="50">
        <v>0</v>
      </c>
      <c r="V53" s="50">
        <v>0</v>
      </c>
      <c r="W53" s="50">
        <f t="shared" si="23"/>
        <v>0</v>
      </c>
      <c r="X53" s="50">
        <v>0</v>
      </c>
      <c r="Y53" s="51">
        <v>0</v>
      </c>
      <c r="Z53" s="52">
        <f t="shared" si="24"/>
        <v>0</v>
      </c>
      <c r="AA53" s="50">
        <f t="shared" si="25"/>
        <v>0</v>
      </c>
      <c r="AB53" s="50">
        <v>0</v>
      </c>
      <c r="AC53" s="51">
        <v>0</v>
      </c>
      <c r="AD53" s="50">
        <f t="shared" si="26"/>
        <v>0</v>
      </c>
      <c r="AE53" s="50">
        <v>0</v>
      </c>
      <c r="AF53" s="51">
        <v>0</v>
      </c>
      <c r="AG53" s="50">
        <f t="shared" si="27"/>
        <v>0</v>
      </c>
      <c r="AH53" s="50">
        <v>0</v>
      </c>
      <c r="AI53" s="51">
        <v>0</v>
      </c>
      <c r="AJ53" s="50">
        <f t="shared" si="28"/>
        <v>0</v>
      </c>
      <c r="AK53" s="50">
        <v>0</v>
      </c>
      <c r="AL53" s="51">
        <v>0</v>
      </c>
      <c r="AM53" s="50">
        <f t="shared" si="29"/>
        <v>0</v>
      </c>
      <c r="AN53" s="50">
        <v>0</v>
      </c>
      <c r="AO53" s="51">
        <v>0</v>
      </c>
    </row>
    <row r="54" spans="1:41" ht="20.100000000000001" customHeight="1" x14ac:dyDescent="0.25">
      <c r="A54" s="49" t="s">
        <v>246</v>
      </c>
      <c r="B54" s="49" t="s">
        <v>129</v>
      </c>
      <c r="C54" s="49" t="s">
        <v>122</v>
      </c>
      <c r="D54" s="49" t="s">
        <v>247</v>
      </c>
      <c r="E54" s="50">
        <f t="shared" si="15"/>
        <v>2768.79</v>
      </c>
      <c r="F54" s="50">
        <f t="shared" si="16"/>
        <v>2768.79</v>
      </c>
      <c r="G54" s="50">
        <f t="shared" si="17"/>
        <v>2768.79</v>
      </c>
      <c r="H54" s="50">
        <v>0</v>
      </c>
      <c r="I54" s="51">
        <v>2768.79</v>
      </c>
      <c r="J54" s="50">
        <f t="shared" si="18"/>
        <v>0</v>
      </c>
      <c r="K54" s="50">
        <v>0</v>
      </c>
      <c r="L54" s="51">
        <v>0</v>
      </c>
      <c r="M54" s="50">
        <f t="shared" si="19"/>
        <v>0</v>
      </c>
      <c r="N54" s="50">
        <v>0</v>
      </c>
      <c r="O54" s="51">
        <v>0</v>
      </c>
      <c r="P54" s="52">
        <f t="shared" si="20"/>
        <v>0</v>
      </c>
      <c r="Q54" s="50">
        <f t="shared" si="21"/>
        <v>0</v>
      </c>
      <c r="R54" s="50">
        <v>0</v>
      </c>
      <c r="S54" s="51">
        <v>0</v>
      </c>
      <c r="T54" s="50">
        <f t="shared" si="22"/>
        <v>0</v>
      </c>
      <c r="U54" s="50">
        <v>0</v>
      </c>
      <c r="V54" s="50">
        <v>0</v>
      </c>
      <c r="W54" s="50">
        <f t="shared" si="23"/>
        <v>0</v>
      </c>
      <c r="X54" s="50">
        <v>0</v>
      </c>
      <c r="Y54" s="51">
        <v>0</v>
      </c>
      <c r="Z54" s="52">
        <f t="shared" si="24"/>
        <v>0</v>
      </c>
      <c r="AA54" s="50">
        <f t="shared" si="25"/>
        <v>0</v>
      </c>
      <c r="AB54" s="50">
        <v>0</v>
      </c>
      <c r="AC54" s="51">
        <v>0</v>
      </c>
      <c r="AD54" s="50">
        <f t="shared" si="26"/>
        <v>0</v>
      </c>
      <c r="AE54" s="50">
        <v>0</v>
      </c>
      <c r="AF54" s="51">
        <v>0</v>
      </c>
      <c r="AG54" s="50">
        <f t="shared" si="27"/>
        <v>0</v>
      </c>
      <c r="AH54" s="50">
        <v>0</v>
      </c>
      <c r="AI54" s="51">
        <v>0</v>
      </c>
      <c r="AJ54" s="50">
        <f t="shared" si="28"/>
        <v>0</v>
      </c>
      <c r="AK54" s="50">
        <v>0</v>
      </c>
      <c r="AL54" s="51">
        <v>0</v>
      </c>
      <c r="AM54" s="50">
        <f t="shared" si="29"/>
        <v>0</v>
      </c>
      <c r="AN54" s="50">
        <v>0</v>
      </c>
      <c r="AO54" s="51">
        <v>0</v>
      </c>
    </row>
    <row r="55" spans="1:41" ht="20.100000000000001" customHeight="1" x14ac:dyDescent="0.25">
      <c r="A55" s="49" t="s">
        <v>246</v>
      </c>
      <c r="B55" s="49" t="s">
        <v>94</v>
      </c>
      <c r="C55" s="49" t="s">
        <v>122</v>
      </c>
      <c r="D55" s="49" t="s">
        <v>250</v>
      </c>
      <c r="E55" s="50">
        <f t="shared" si="15"/>
        <v>172.7</v>
      </c>
      <c r="F55" s="50">
        <f t="shared" si="16"/>
        <v>172.7</v>
      </c>
      <c r="G55" s="50">
        <f t="shared" si="17"/>
        <v>172.7</v>
      </c>
      <c r="H55" s="50">
        <v>0</v>
      </c>
      <c r="I55" s="51">
        <v>172.7</v>
      </c>
      <c r="J55" s="50">
        <f t="shared" si="18"/>
        <v>0</v>
      </c>
      <c r="K55" s="50">
        <v>0</v>
      </c>
      <c r="L55" s="51">
        <v>0</v>
      </c>
      <c r="M55" s="50">
        <f t="shared" si="19"/>
        <v>0</v>
      </c>
      <c r="N55" s="50">
        <v>0</v>
      </c>
      <c r="O55" s="51">
        <v>0</v>
      </c>
      <c r="P55" s="52">
        <f t="shared" si="20"/>
        <v>0</v>
      </c>
      <c r="Q55" s="50">
        <f t="shared" si="21"/>
        <v>0</v>
      </c>
      <c r="R55" s="50">
        <v>0</v>
      </c>
      <c r="S55" s="51">
        <v>0</v>
      </c>
      <c r="T55" s="50">
        <f t="shared" si="22"/>
        <v>0</v>
      </c>
      <c r="U55" s="50">
        <v>0</v>
      </c>
      <c r="V55" s="50">
        <v>0</v>
      </c>
      <c r="W55" s="50">
        <f t="shared" si="23"/>
        <v>0</v>
      </c>
      <c r="X55" s="50">
        <v>0</v>
      </c>
      <c r="Y55" s="51">
        <v>0</v>
      </c>
      <c r="Z55" s="52">
        <f t="shared" si="24"/>
        <v>0</v>
      </c>
      <c r="AA55" s="50">
        <f t="shared" si="25"/>
        <v>0</v>
      </c>
      <c r="AB55" s="50">
        <v>0</v>
      </c>
      <c r="AC55" s="51">
        <v>0</v>
      </c>
      <c r="AD55" s="50">
        <f t="shared" si="26"/>
        <v>0</v>
      </c>
      <c r="AE55" s="50">
        <v>0</v>
      </c>
      <c r="AF55" s="51">
        <v>0</v>
      </c>
      <c r="AG55" s="50">
        <f t="shared" si="27"/>
        <v>0</v>
      </c>
      <c r="AH55" s="50">
        <v>0</v>
      </c>
      <c r="AI55" s="51">
        <v>0</v>
      </c>
      <c r="AJ55" s="50">
        <f t="shared" si="28"/>
        <v>0</v>
      </c>
      <c r="AK55" s="50">
        <v>0</v>
      </c>
      <c r="AL55" s="51">
        <v>0</v>
      </c>
      <c r="AM55" s="50">
        <f t="shared" si="29"/>
        <v>0</v>
      </c>
      <c r="AN55" s="50">
        <v>0</v>
      </c>
      <c r="AO55" s="51">
        <v>0</v>
      </c>
    </row>
    <row r="56" spans="1:41" ht="20.100000000000001" customHeight="1" x14ac:dyDescent="0.25">
      <c r="A56" s="49" t="s">
        <v>38</v>
      </c>
      <c r="B56" s="49" t="s">
        <v>38</v>
      </c>
      <c r="C56" s="49" t="s">
        <v>38</v>
      </c>
      <c r="D56" s="49" t="s">
        <v>255</v>
      </c>
      <c r="E56" s="50">
        <f t="shared" si="15"/>
        <v>0.27</v>
      </c>
      <c r="F56" s="50">
        <f t="shared" si="16"/>
        <v>0.27</v>
      </c>
      <c r="G56" s="50">
        <f t="shared" si="17"/>
        <v>0.27</v>
      </c>
      <c r="H56" s="50">
        <v>0.27</v>
      </c>
      <c r="I56" s="51">
        <v>0</v>
      </c>
      <c r="J56" s="50">
        <f t="shared" si="18"/>
        <v>0</v>
      </c>
      <c r="K56" s="50">
        <v>0</v>
      </c>
      <c r="L56" s="51">
        <v>0</v>
      </c>
      <c r="M56" s="50">
        <f t="shared" si="19"/>
        <v>0</v>
      </c>
      <c r="N56" s="50">
        <v>0</v>
      </c>
      <c r="O56" s="51">
        <v>0</v>
      </c>
      <c r="P56" s="52">
        <f t="shared" si="20"/>
        <v>0</v>
      </c>
      <c r="Q56" s="50">
        <f t="shared" si="21"/>
        <v>0</v>
      </c>
      <c r="R56" s="50">
        <v>0</v>
      </c>
      <c r="S56" s="51">
        <v>0</v>
      </c>
      <c r="T56" s="50">
        <f t="shared" si="22"/>
        <v>0</v>
      </c>
      <c r="U56" s="50">
        <v>0</v>
      </c>
      <c r="V56" s="50">
        <v>0</v>
      </c>
      <c r="W56" s="50">
        <f t="shared" si="23"/>
        <v>0</v>
      </c>
      <c r="X56" s="50">
        <v>0</v>
      </c>
      <c r="Y56" s="51">
        <v>0</v>
      </c>
      <c r="Z56" s="52">
        <f t="shared" si="24"/>
        <v>0</v>
      </c>
      <c r="AA56" s="50">
        <f t="shared" si="25"/>
        <v>0</v>
      </c>
      <c r="AB56" s="50">
        <v>0</v>
      </c>
      <c r="AC56" s="51">
        <v>0</v>
      </c>
      <c r="AD56" s="50">
        <f t="shared" si="26"/>
        <v>0</v>
      </c>
      <c r="AE56" s="50">
        <v>0</v>
      </c>
      <c r="AF56" s="51">
        <v>0</v>
      </c>
      <c r="AG56" s="50">
        <f t="shared" si="27"/>
        <v>0</v>
      </c>
      <c r="AH56" s="50">
        <v>0</v>
      </c>
      <c r="AI56" s="51">
        <v>0</v>
      </c>
      <c r="AJ56" s="50">
        <f t="shared" si="28"/>
        <v>0</v>
      </c>
      <c r="AK56" s="50">
        <v>0</v>
      </c>
      <c r="AL56" s="51">
        <v>0</v>
      </c>
      <c r="AM56" s="50">
        <f t="shared" si="29"/>
        <v>0</v>
      </c>
      <c r="AN56" s="50">
        <v>0</v>
      </c>
      <c r="AO56" s="51">
        <v>0</v>
      </c>
    </row>
    <row r="57" spans="1:41" ht="20.100000000000001" customHeight="1" x14ac:dyDescent="0.25">
      <c r="A57" s="49" t="s">
        <v>256</v>
      </c>
      <c r="B57" s="49" t="s">
        <v>86</v>
      </c>
      <c r="C57" s="49" t="s">
        <v>122</v>
      </c>
      <c r="D57" s="49" t="s">
        <v>257</v>
      </c>
      <c r="E57" s="50">
        <f t="shared" si="15"/>
        <v>0.27</v>
      </c>
      <c r="F57" s="50">
        <f t="shared" si="16"/>
        <v>0.27</v>
      </c>
      <c r="G57" s="50">
        <f t="shared" si="17"/>
        <v>0.27</v>
      </c>
      <c r="H57" s="50">
        <v>0.27</v>
      </c>
      <c r="I57" s="51">
        <v>0</v>
      </c>
      <c r="J57" s="50">
        <f t="shared" si="18"/>
        <v>0</v>
      </c>
      <c r="K57" s="50">
        <v>0</v>
      </c>
      <c r="L57" s="51">
        <v>0</v>
      </c>
      <c r="M57" s="50">
        <f t="shared" si="19"/>
        <v>0</v>
      </c>
      <c r="N57" s="50">
        <v>0</v>
      </c>
      <c r="O57" s="51">
        <v>0</v>
      </c>
      <c r="P57" s="52">
        <f t="shared" si="20"/>
        <v>0</v>
      </c>
      <c r="Q57" s="50">
        <f t="shared" si="21"/>
        <v>0</v>
      </c>
      <c r="R57" s="50">
        <v>0</v>
      </c>
      <c r="S57" s="51">
        <v>0</v>
      </c>
      <c r="T57" s="50">
        <f t="shared" si="22"/>
        <v>0</v>
      </c>
      <c r="U57" s="50">
        <v>0</v>
      </c>
      <c r="V57" s="50">
        <v>0</v>
      </c>
      <c r="W57" s="50">
        <f t="shared" si="23"/>
        <v>0</v>
      </c>
      <c r="X57" s="50">
        <v>0</v>
      </c>
      <c r="Y57" s="51">
        <v>0</v>
      </c>
      <c r="Z57" s="52">
        <f t="shared" si="24"/>
        <v>0</v>
      </c>
      <c r="AA57" s="50">
        <f t="shared" si="25"/>
        <v>0</v>
      </c>
      <c r="AB57" s="50">
        <v>0</v>
      </c>
      <c r="AC57" s="51">
        <v>0</v>
      </c>
      <c r="AD57" s="50">
        <f t="shared" si="26"/>
        <v>0</v>
      </c>
      <c r="AE57" s="50">
        <v>0</v>
      </c>
      <c r="AF57" s="51">
        <v>0</v>
      </c>
      <c r="AG57" s="50">
        <f t="shared" si="27"/>
        <v>0</v>
      </c>
      <c r="AH57" s="50">
        <v>0</v>
      </c>
      <c r="AI57" s="51">
        <v>0</v>
      </c>
      <c r="AJ57" s="50">
        <f t="shared" si="28"/>
        <v>0</v>
      </c>
      <c r="AK57" s="50">
        <v>0</v>
      </c>
      <c r="AL57" s="51">
        <v>0</v>
      </c>
      <c r="AM57" s="50">
        <f t="shared" si="29"/>
        <v>0</v>
      </c>
      <c r="AN57" s="50">
        <v>0</v>
      </c>
      <c r="AO57" s="51">
        <v>0</v>
      </c>
    </row>
    <row r="58" spans="1:41" ht="20.100000000000001" customHeight="1" x14ac:dyDescent="0.25">
      <c r="A58" s="49" t="s">
        <v>38</v>
      </c>
      <c r="B58" s="49" t="s">
        <v>38</v>
      </c>
      <c r="C58" s="49" t="s">
        <v>38</v>
      </c>
      <c r="D58" s="49" t="s">
        <v>123</v>
      </c>
      <c r="E58" s="50">
        <f t="shared" si="15"/>
        <v>3328</v>
      </c>
      <c r="F58" s="50">
        <f t="shared" si="16"/>
        <v>3328</v>
      </c>
      <c r="G58" s="50">
        <f t="shared" si="17"/>
        <v>3328</v>
      </c>
      <c r="H58" s="50">
        <v>35</v>
      </c>
      <c r="I58" s="51">
        <v>3293</v>
      </c>
      <c r="J58" s="50">
        <f t="shared" si="18"/>
        <v>0</v>
      </c>
      <c r="K58" s="50">
        <v>0</v>
      </c>
      <c r="L58" s="51">
        <v>0</v>
      </c>
      <c r="M58" s="50">
        <f t="shared" si="19"/>
        <v>0</v>
      </c>
      <c r="N58" s="50">
        <v>0</v>
      </c>
      <c r="O58" s="51">
        <v>0</v>
      </c>
      <c r="P58" s="52">
        <f t="shared" si="20"/>
        <v>0</v>
      </c>
      <c r="Q58" s="50">
        <f t="shared" si="21"/>
        <v>0</v>
      </c>
      <c r="R58" s="50">
        <v>0</v>
      </c>
      <c r="S58" s="51">
        <v>0</v>
      </c>
      <c r="T58" s="50">
        <f t="shared" si="22"/>
        <v>0</v>
      </c>
      <c r="U58" s="50">
        <v>0</v>
      </c>
      <c r="V58" s="50">
        <v>0</v>
      </c>
      <c r="W58" s="50">
        <f t="shared" si="23"/>
        <v>0</v>
      </c>
      <c r="X58" s="50">
        <v>0</v>
      </c>
      <c r="Y58" s="51">
        <v>0</v>
      </c>
      <c r="Z58" s="52">
        <f t="shared" si="24"/>
        <v>0</v>
      </c>
      <c r="AA58" s="50">
        <f t="shared" si="25"/>
        <v>0</v>
      </c>
      <c r="AB58" s="50">
        <v>0</v>
      </c>
      <c r="AC58" s="51">
        <v>0</v>
      </c>
      <c r="AD58" s="50">
        <f t="shared" si="26"/>
        <v>0</v>
      </c>
      <c r="AE58" s="50">
        <v>0</v>
      </c>
      <c r="AF58" s="51">
        <v>0</v>
      </c>
      <c r="AG58" s="50">
        <f t="shared" si="27"/>
        <v>0</v>
      </c>
      <c r="AH58" s="50">
        <v>0</v>
      </c>
      <c r="AI58" s="51">
        <v>0</v>
      </c>
      <c r="AJ58" s="50">
        <f t="shared" si="28"/>
        <v>0</v>
      </c>
      <c r="AK58" s="50">
        <v>0</v>
      </c>
      <c r="AL58" s="51">
        <v>0</v>
      </c>
      <c r="AM58" s="50">
        <f t="shared" si="29"/>
        <v>0</v>
      </c>
      <c r="AN58" s="50">
        <v>0</v>
      </c>
      <c r="AO58" s="51">
        <v>0</v>
      </c>
    </row>
    <row r="59" spans="1:41" ht="20.100000000000001" customHeight="1" x14ac:dyDescent="0.25">
      <c r="A59" s="49" t="s">
        <v>38</v>
      </c>
      <c r="B59" s="49" t="s">
        <v>38</v>
      </c>
      <c r="C59" s="49" t="s">
        <v>38</v>
      </c>
      <c r="D59" s="49" t="s">
        <v>234</v>
      </c>
      <c r="E59" s="50">
        <f t="shared" si="15"/>
        <v>805</v>
      </c>
      <c r="F59" s="50">
        <f t="shared" si="16"/>
        <v>805</v>
      </c>
      <c r="G59" s="50">
        <f t="shared" si="17"/>
        <v>805</v>
      </c>
      <c r="H59" s="50">
        <v>35</v>
      </c>
      <c r="I59" s="51">
        <v>770</v>
      </c>
      <c r="J59" s="50">
        <f t="shared" si="18"/>
        <v>0</v>
      </c>
      <c r="K59" s="50">
        <v>0</v>
      </c>
      <c r="L59" s="51">
        <v>0</v>
      </c>
      <c r="M59" s="50">
        <f t="shared" si="19"/>
        <v>0</v>
      </c>
      <c r="N59" s="50">
        <v>0</v>
      </c>
      <c r="O59" s="51">
        <v>0</v>
      </c>
      <c r="P59" s="52">
        <f t="shared" si="20"/>
        <v>0</v>
      </c>
      <c r="Q59" s="50">
        <f t="shared" si="21"/>
        <v>0</v>
      </c>
      <c r="R59" s="50">
        <v>0</v>
      </c>
      <c r="S59" s="51">
        <v>0</v>
      </c>
      <c r="T59" s="50">
        <f t="shared" si="22"/>
        <v>0</v>
      </c>
      <c r="U59" s="50">
        <v>0</v>
      </c>
      <c r="V59" s="50">
        <v>0</v>
      </c>
      <c r="W59" s="50">
        <f t="shared" si="23"/>
        <v>0</v>
      </c>
      <c r="X59" s="50">
        <v>0</v>
      </c>
      <c r="Y59" s="51">
        <v>0</v>
      </c>
      <c r="Z59" s="52">
        <f t="shared" si="24"/>
        <v>0</v>
      </c>
      <c r="AA59" s="50">
        <f t="shared" si="25"/>
        <v>0</v>
      </c>
      <c r="AB59" s="50">
        <v>0</v>
      </c>
      <c r="AC59" s="51">
        <v>0</v>
      </c>
      <c r="AD59" s="50">
        <f t="shared" si="26"/>
        <v>0</v>
      </c>
      <c r="AE59" s="50">
        <v>0</v>
      </c>
      <c r="AF59" s="51">
        <v>0</v>
      </c>
      <c r="AG59" s="50">
        <f t="shared" si="27"/>
        <v>0</v>
      </c>
      <c r="AH59" s="50">
        <v>0</v>
      </c>
      <c r="AI59" s="51">
        <v>0</v>
      </c>
      <c r="AJ59" s="50">
        <f t="shared" si="28"/>
        <v>0</v>
      </c>
      <c r="AK59" s="50">
        <v>0</v>
      </c>
      <c r="AL59" s="51">
        <v>0</v>
      </c>
      <c r="AM59" s="50">
        <f t="shared" si="29"/>
        <v>0</v>
      </c>
      <c r="AN59" s="50">
        <v>0</v>
      </c>
      <c r="AO59" s="51">
        <v>0</v>
      </c>
    </row>
    <row r="60" spans="1:41" ht="20.100000000000001" customHeight="1" x14ac:dyDescent="0.25">
      <c r="A60" s="49" t="s">
        <v>235</v>
      </c>
      <c r="B60" s="49" t="s">
        <v>86</v>
      </c>
      <c r="C60" s="49" t="s">
        <v>124</v>
      </c>
      <c r="D60" s="49" t="s">
        <v>236</v>
      </c>
      <c r="E60" s="50">
        <f t="shared" si="15"/>
        <v>284.89999999999998</v>
      </c>
      <c r="F60" s="50">
        <f t="shared" si="16"/>
        <v>284.89999999999998</v>
      </c>
      <c r="G60" s="50">
        <f t="shared" si="17"/>
        <v>284.89999999999998</v>
      </c>
      <c r="H60" s="50">
        <v>35</v>
      </c>
      <c r="I60" s="51">
        <v>249.9</v>
      </c>
      <c r="J60" s="50">
        <f t="shared" si="18"/>
        <v>0</v>
      </c>
      <c r="K60" s="50">
        <v>0</v>
      </c>
      <c r="L60" s="51">
        <v>0</v>
      </c>
      <c r="M60" s="50">
        <f t="shared" si="19"/>
        <v>0</v>
      </c>
      <c r="N60" s="50">
        <v>0</v>
      </c>
      <c r="O60" s="51">
        <v>0</v>
      </c>
      <c r="P60" s="52">
        <f t="shared" si="20"/>
        <v>0</v>
      </c>
      <c r="Q60" s="50">
        <f t="shared" si="21"/>
        <v>0</v>
      </c>
      <c r="R60" s="50">
        <v>0</v>
      </c>
      <c r="S60" s="51">
        <v>0</v>
      </c>
      <c r="T60" s="50">
        <f t="shared" si="22"/>
        <v>0</v>
      </c>
      <c r="U60" s="50">
        <v>0</v>
      </c>
      <c r="V60" s="50">
        <v>0</v>
      </c>
      <c r="W60" s="50">
        <f t="shared" si="23"/>
        <v>0</v>
      </c>
      <c r="X60" s="50">
        <v>0</v>
      </c>
      <c r="Y60" s="51">
        <v>0</v>
      </c>
      <c r="Z60" s="52">
        <f t="shared" si="24"/>
        <v>0</v>
      </c>
      <c r="AA60" s="50">
        <f t="shared" si="25"/>
        <v>0</v>
      </c>
      <c r="AB60" s="50">
        <v>0</v>
      </c>
      <c r="AC60" s="51">
        <v>0</v>
      </c>
      <c r="AD60" s="50">
        <f t="shared" si="26"/>
        <v>0</v>
      </c>
      <c r="AE60" s="50">
        <v>0</v>
      </c>
      <c r="AF60" s="51">
        <v>0</v>
      </c>
      <c r="AG60" s="50">
        <f t="shared" si="27"/>
        <v>0</v>
      </c>
      <c r="AH60" s="50">
        <v>0</v>
      </c>
      <c r="AI60" s="51">
        <v>0</v>
      </c>
      <c r="AJ60" s="50">
        <f t="shared" si="28"/>
        <v>0</v>
      </c>
      <c r="AK60" s="50">
        <v>0</v>
      </c>
      <c r="AL60" s="51">
        <v>0</v>
      </c>
      <c r="AM60" s="50">
        <f t="shared" si="29"/>
        <v>0</v>
      </c>
      <c r="AN60" s="50">
        <v>0</v>
      </c>
      <c r="AO60" s="51">
        <v>0</v>
      </c>
    </row>
    <row r="61" spans="1:41" ht="20.100000000000001" customHeight="1" x14ac:dyDescent="0.25">
      <c r="A61" s="49" t="s">
        <v>235</v>
      </c>
      <c r="B61" s="49" t="s">
        <v>85</v>
      </c>
      <c r="C61" s="49" t="s">
        <v>124</v>
      </c>
      <c r="D61" s="49" t="s">
        <v>237</v>
      </c>
      <c r="E61" s="50">
        <f t="shared" si="15"/>
        <v>3</v>
      </c>
      <c r="F61" s="50">
        <f t="shared" si="16"/>
        <v>3</v>
      </c>
      <c r="G61" s="50">
        <f t="shared" si="17"/>
        <v>3</v>
      </c>
      <c r="H61" s="50">
        <v>0</v>
      </c>
      <c r="I61" s="51">
        <v>3</v>
      </c>
      <c r="J61" s="50">
        <f t="shared" si="18"/>
        <v>0</v>
      </c>
      <c r="K61" s="50">
        <v>0</v>
      </c>
      <c r="L61" s="51">
        <v>0</v>
      </c>
      <c r="M61" s="50">
        <f t="shared" si="19"/>
        <v>0</v>
      </c>
      <c r="N61" s="50">
        <v>0</v>
      </c>
      <c r="O61" s="51">
        <v>0</v>
      </c>
      <c r="P61" s="52">
        <f t="shared" si="20"/>
        <v>0</v>
      </c>
      <c r="Q61" s="50">
        <f t="shared" si="21"/>
        <v>0</v>
      </c>
      <c r="R61" s="50">
        <v>0</v>
      </c>
      <c r="S61" s="51">
        <v>0</v>
      </c>
      <c r="T61" s="50">
        <f t="shared" si="22"/>
        <v>0</v>
      </c>
      <c r="U61" s="50">
        <v>0</v>
      </c>
      <c r="V61" s="50">
        <v>0</v>
      </c>
      <c r="W61" s="50">
        <f t="shared" si="23"/>
        <v>0</v>
      </c>
      <c r="X61" s="50">
        <v>0</v>
      </c>
      <c r="Y61" s="51">
        <v>0</v>
      </c>
      <c r="Z61" s="52">
        <f t="shared" si="24"/>
        <v>0</v>
      </c>
      <c r="AA61" s="50">
        <f t="shared" si="25"/>
        <v>0</v>
      </c>
      <c r="AB61" s="50">
        <v>0</v>
      </c>
      <c r="AC61" s="51">
        <v>0</v>
      </c>
      <c r="AD61" s="50">
        <f t="shared" si="26"/>
        <v>0</v>
      </c>
      <c r="AE61" s="50">
        <v>0</v>
      </c>
      <c r="AF61" s="51">
        <v>0</v>
      </c>
      <c r="AG61" s="50">
        <f t="shared" si="27"/>
        <v>0</v>
      </c>
      <c r="AH61" s="50">
        <v>0</v>
      </c>
      <c r="AI61" s="51">
        <v>0</v>
      </c>
      <c r="AJ61" s="50">
        <f t="shared" si="28"/>
        <v>0</v>
      </c>
      <c r="AK61" s="50">
        <v>0</v>
      </c>
      <c r="AL61" s="51">
        <v>0</v>
      </c>
      <c r="AM61" s="50">
        <f t="shared" si="29"/>
        <v>0</v>
      </c>
      <c r="AN61" s="50">
        <v>0</v>
      </c>
      <c r="AO61" s="51">
        <v>0</v>
      </c>
    </row>
    <row r="62" spans="1:41" ht="20.100000000000001" customHeight="1" x14ac:dyDescent="0.25">
      <c r="A62" s="49" t="s">
        <v>235</v>
      </c>
      <c r="B62" s="49" t="s">
        <v>111</v>
      </c>
      <c r="C62" s="49" t="s">
        <v>124</v>
      </c>
      <c r="D62" s="49" t="s">
        <v>239</v>
      </c>
      <c r="E62" s="50">
        <f t="shared" si="15"/>
        <v>160</v>
      </c>
      <c r="F62" s="50">
        <f t="shared" si="16"/>
        <v>160</v>
      </c>
      <c r="G62" s="50">
        <f t="shared" si="17"/>
        <v>160</v>
      </c>
      <c r="H62" s="50">
        <v>0</v>
      </c>
      <c r="I62" s="51">
        <v>160</v>
      </c>
      <c r="J62" s="50">
        <f t="shared" si="18"/>
        <v>0</v>
      </c>
      <c r="K62" s="50">
        <v>0</v>
      </c>
      <c r="L62" s="51">
        <v>0</v>
      </c>
      <c r="M62" s="50">
        <f t="shared" si="19"/>
        <v>0</v>
      </c>
      <c r="N62" s="50">
        <v>0</v>
      </c>
      <c r="O62" s="51">
        <v>0</v>
      </c>
      <c r="P62" s="52">
        <f t="shared" si="20"/>
        <v>0</v>
      </c>
      <c r="Q62" s="50">
        <f t="shared" si="21"/>
        <v>0</v>
      </c>
      <c r="R62" s="50">
        <v>0</v>
      </c>
      <c r="S62" s="51">
        <v>0</v>
      </c>
      <c r="T62" s="50">
        <f t="shared" si="22"/>
        <v>0</v>
      </c>
      <c r="U62" s="50">
        <v>0</v>
      </c>
      <c r="V62" s="50">
        <v>0</v>
      </c>
      <c r="W62" s="50">
        <f t="shared" si="23"/>
        <v>0</v>
      </c>
      <c r="X62" s="50">
        <v>0</v>
      </c>
      <c r="Y62" s="51">
        <v>0</v>
      </c>
      <c r="Z62" s="52">
        <f t="shared" si="24"/>
        <v>0</v>
      </c>
      <c r="AA62" s="50">
        <f t="shared" si="25"/>
        <v>0</v>
      </c>
      <c r="AB62" s="50">
        <v>0</v>
      </c>
      <c r="AC62" s="51">
        <v>0</v>
      </c>
      <c r="AD62" s="50">
        <f t="shared" si="26"/>
        <v>0</v>
      </c>
      <c r="AE62" s="50">
        <v>0</v>
      </c>
      <c r="AF62" s="51">
        <v>0</v>
      </c>
      <c r="AG62" s="50">
        <f t="shared" si="27"/>
        <v>0</v>
      </c>
      <c r="AH62" s="50">
        <v>0</v>
      </c>
      <c r="AI62" s="51">
        <v>0</v>
      </c>
      <c r="AJ62" s="50">
        <f t="shared" si="28"/>
        <v>0</v>
      </c>
      <c r="AK62" s="50">
        <v>0</v>
      </c>
      <c r="AL62" s="51">
        <v>0</v>
      </c>
      <c r="AM62" s="50">
        <f t="shared" si="29"/>
        <v>0</v>
      </c>
      <c r="AN62" s="50">
        <v>0</v>
      </c>
      <c r="AO62" s="51">
        <v>0</v>
      </c>
    </row>
    <row r="63" spans="1:41" ht="20.100000000000001" customHeight="1" x14ac:dyDescent="0.25">
      <c r="A63" s="49" t="s">
        <v>235</v>
      </c>
      <c r="B63" s="49" t="s">
        <v>104</v>
      </c>
      <c r="C63" s="49" t="s">
        <v>124</v>
      </c>
      <c r="D63" s="49" t="s">
        <v>240</v>
      </c>
      <c r="E63" s="50">
        <f t="shared" si="15"/>
        <v>343.94</v>
      </c>
      <c r="F63" s="50">
        <f t="shared" si="16"/>
        <v>343.94</v>
      </c>
      <c r="G63" s="50">
        <f t="shared" si="17"/>
        <v>343.94</v>
      </c>
      <c r="H63" s="50">
        <v>0</v>
      </c>
      <c r="I63" s="51">
        <v>343.94</v>
      </c>
      <c r="J63" s="50">
        <f t="shared" si="18"/>
        <v>0</v>
      </c>
      <c r="K63" s="50">
        <v>0</v>
      </c>
      <c r="L63" s="51">
        <v>0</v>
      </c>
      <c r="M63" s="50">
        <f t="shared" si="19"/>
        <v>0</v>
      </c>
      <c r="N63" s="50">
        <v>0</v>
      </c>
      <c r="O63" s="51">
        <v>0</v>
      </c>
      <c r="P63" s="52">
        <f t="shared" si="20"/>
        <v>0</v>
      </c>
      <c r="Q63" s="50">
        <f t="shared" si="21"/>
        <v>0</v>
      </c>
      <c r="R63" s="50">
        <v>0</v>
      </c>
      <c r="S63" s="51">
        <v>0</v>
      </c>
      <c r="T63" s="50">
        <f t="shared" si="22"/>
        <v>0</v>
      </c>
      <c r="U63" s="50">
        <v>0</v>
      </c>
      <c r="V63" s="50">
        <v>0</v>
      </c>
      <c r="W63" s="50">
        <f t="shared" si="23"/>
        <v>0</v>
      </c>
      <c r="X63" s="50">
        <v>0</v>
      </c>
      <c r="Y63" s="51">
        <v>0</v>
      </c>
      <c r="Z63" s="52">
        <f t="shared" si="24"/>
        <v>0</v>
      </c>
      <c r="AA63" s="50">
        <f t="shared" si="25"/>
        <v>0</v>
      </c>
      <c r="AB63" s="50">
        <v>0</v>
      </c>
      <c r="AC63" s="51">
        <v>0</v>
      </c>
      <c r="AD63" s="50">
        <f t="shared" si="26"/>
        <v>0</v>
      </c>
      <c r="AE63" s="50">
        <v>0</v>
      </c>
      <c r="AF63" s="51">
        <v>0</v>
      </c>
      <c r="AG63" s="50">
        <f t="shared" si="27"/>
        <v>0</v>
      </c>
      <c r="AH63" s="50">
        <v>0</v>
      </c>
      <c r="AI63" s="51">
        <v>0</v>
      </c>
      <c r="AJ63" s="50">
        <f t="shared" si="28"/>
        <v>0</v>
      </c>
      <c r="AK63" s="50">
        <v>0</v>
      </c>
      <c r="AL63" s="51">
        <v>0</v>
      </c>
      <c r="AM63" s="50">
        <f t="shared" si="29"/>
        <v>0</v>
      </c>
      <c r="AN63" s="50">
        <v>0</v>
      </c>
      <c r="AO63" s="51">
        <v>0</v>
      </c>
    </row>
    <row r="64" spans="1:41" ht="20.100000000000001" customHeight="1" x14ac:dyDescent="0.25">
      <c r="A64" s="49" t="s">
        <v>235</v>
      </c>
      <c r="B64" s="49" t="s">
        <v>94</v>
      </c>
      <c r="C64" s="49" t="s">
        <v>124</v>
      </c>
      <c r="D64" s="49" t="s">
        <v>244</v>
      </c>
      <c r="E64" s="50">
        <f t="shared" si="15"/>
        <v>13.16</v>
      </c>
      <c r="F64" s="50">
        <f t="shared" si="16"/>
        <v>13.16</v>
      </c>
      <c r="G64" s="50">
        <f t="shared" si="17"/>
        <v>13.16</v>
      </c>
      <c r="H64" s="50">
        <v>0</v>
      </c>
      <c r="I64" s="51">
        <v>13.16</v>
      </c>
      <c r="J64" s="50">
        <f t="shared" si="18"/>
        <v>0</v>
      </c>
      <c r="K64" s="50">
        <v>0</v>
      </c>
      <c r="L64" s="51">
        <v>0</v>
      </c>
      <c r="M64" s="50">
        <f t="shared" si="19"/>
        <v>0</v>
      </c>
      <c r="N64" s="50">
        <v>0</v>
      </c>
      <c r="O64" s="51">
        <v>0</v>
      </c>
      <c r="P64" s="52">
        <f t="shared" si="20"/>
        <v>0</v>
      </c>
      <c r="Q64" s="50">
        <f t="shared" si="21"/>
        <v>0</v>
      </c>
      <c r="R64" s="50">
        <v>0</v>
      </c>
      <c r="S64" s="51">
        <v>0</v>
      </c>
      <c r="T64" s="50">
        <f t="shared" si="22"/>
        <v>0</v>
      </c>
      <c r="U64" s="50">
        <v>0</v>
      </c>
      <c r="V64" s="50">
        <v>0</v>
      </c>
      <c r="W64" s="50">
        <f t="shared" si="23"/>
        <v>0</v>
      </c>
      <c r="X64" s="50">
        <v>0</v>
      </c>
      <c r="Y64" s="51">
        <v>0</v>
      </c>
      <c r="Z64" s="52">
        <f t="shared" si="24"/>
        <v>0</v>
      </c>
      <c r="AA64" s="50">
        <f t="shared" si="25"/>
        <v>0</v>
      </c>
      <c r="AB64" s="50">
        <v>0</v>
      </c>
      <c r="AC64" s="51">
        <v>0</v>
      </c>
      <c r="AD64" s="50">
        <f t="shared" si="26"/>
        <v>0</v>
      </c>
      <c r="AE64" s="50">
        <v>0</v>
      </c>
      <c r="AF64" s="51">
        <v>0</v>
      </c>
      <c r="AG64" s="50">
        <f t="shared" si="27"/>
        <v>0</v>
      </c>
      <c r="AH64" s="50">
        <v>0</v>
      </c>
      <c r="AI64" s="51">
        <v>0</v>
      </c>
      <c r="AJ64" s="50">
        <f t="shared" si="28"/>
        <v>0</v>
      </c>
      <c r="AK64" s="50">
        <v>0</v>
      </c>
      <c r="AL64" s="51">
        <v>0</v>
      </c>
      <c r="AM64" s="50">
        <f t="shared" si="29"/>
        <v>0</v>
      </c>
      <c r="AN64" s="50">
        <v>0</v>
      </c>
      <c r="AO64" s="51">
        <v>0</v>
      </c>
    </row>
    <row r="65" spans="1:41" ht="20.100000000000001" customHeight="1" x14ac:dyDescent="0.25">
      <c r="A65" s="49" t="s">
        <v>38</v>
      </c>
      <c r="B65" s="49" t="s">
        <v>38</v>
      </c>
      <c r="C65" s="49" t="s">
        <v>38</v>
      </c>
      <c r="D65" s="49" t="s">
        <v>245</v>
      </c>
      <c r="E65" s="50">
        <f t="shared" si="15"/>
        <v>2523</v>
      </c>
      <c r="F65" s="50">
        <f t="shared" si="16"/>
        <v>2523</v>
      </c>
      <c r="G65" s="50">
        <f t="shared" si="17"/>
        <v>2523</v>
      </c>
      <c r="H65" s="50">
        <v>0</v>
      </c>
      <c r="I65" s="51">
        <v>2523</v>
      </c>
      <c r="J65" s="50">
        <f t="shared" si="18"/>
        <v>0</v>
      </c>
      <c r="K65" s="50">
        <v>0</v>
      </c>
      <c r="L65" s="51">
        <v>0</v>
      </c>
      <c r="M65" s="50">
        <f t="shared" si="19"/>
        <v>0</v>
      </c>
      <c r="N65" s="50">
        <v>0</v>
      </c>
      <c r="O65" s="51">
        <v>0</v>
      </c>
      <c r="P65" s="52">
        <f t="shared" si="20"/>
        <v>0</v>
      </c>
      <c r="Q65" s="50">
        <f t="shared" si="21"/>
        <v>0</v>
      </c>
      <c r="R65" s="50">
        <v>0</v>
      </c>
      <c r="S65" s="51">
        <v>0</v>
      </c>
      <c r="T65" s="50">
        <f t="shared" si="22"/>
        <v>0</v>
      </c>
      <c r="U65" s="50">
        <v>0</v>
      </c>
      <c r="V65" s="50">
        <v>0</v>
      </c>
      <c r="W65" s="50">
        <f t="shared" si="23"/>
        <v>0</v>
      </c>
      <c r="X65" s="50">
        <v>0</v>
      </c>
      <c r="Y65" s="51">
        <v>0</v>
      </c>
      <c r="Z65" s="52">
        <f t="shared" si="24"/>
        <v>0</v>
      </c>
      <c r="AA65" s="50">
        <f t="shared" si="25"/>
        <v>0</v>
      </c>
      <c r="AB65" s="50">
        <v>0</v>
      </c>
      <c r="AC65" s="51">
        <v>0</v>
      </c>
      <c r="AD65" s="50">
        <f t="shared" si="26"/>
        <v>0</v>
      </c>
      <c r="AE65" s="50">
        <v>0</v>
      </c>
      <c r="AF65" s="51">
        <v>0</v>
      </c>
      <c r="AG65" s="50">
        <f t="shared" si="27"/>
        <v>0</v>
      </c>
      <c r="AH65" s="50">
        <v>0</v>
      </c>
      <c r="AI65" s="51">
        <v>0</v>
      </c>
      <c r="AJ65" s="50">
        <f t="shared" si="28"/>
        <v>0</v>
      </c>
      <c r="AK65" s="50">
        <v>0</v>
      </c>
      <c r="AL65" s="51">
        <v>0</v>
      </c>
      <c r="AM65" s="50">
        <f t="shared" si="29"/>
        <v>0</v>
      </c>
      <c r="AN65" s="50">
        <v>0</v>
      </c>
      <c r="AO65" s="51">
        <v>0</v>
      </c>
    </row>
    <row r="66" spans="1:41" ht="20.100000000000001" customHeight="1" x14ac:dyDescent="0.25">
      <c r="A66" s="49" t="s">
        <v>246</v>
      </c>
      <c r="B66" s="49" t="s">
        <v>129</v>
      </c>
      <c r="C66" s="49" t="s">
        <v>124</v>
      </c>
      <c r="D66" s="49" t="s">
        <v>247</v>
      </c>
      <c r="E66" s="50">
        <f t="shared" si="15"/>
        <v>2523</v>
      </c>
      <c r="F66" s="50">
        <f t="shared" si="16"/>
        <v>2523</v>
      </c>
      <c r="G66" s="50">
        <f t="shared" si="17"/>
        <v>2523</v>
      </c>
      <c r="H66" s="50">
        <v>0</v>
      </c>
      <c r="I66" s="51">
        <v>2523</v>
      </c>
      <c r="J66" s="50">
        <f t="shared" si="18"/>
        <v>0</v>
      </c>
      <c r="K66" s="50">
        <v>0</v>
      </c>
      <c r="L66" s="51">
        <v>0</v>
      </c>
      <c r="M66" s="50">
        <f t="shared" si="19"/>
        <v>0</v>
      </c>
      <c r="N66" s="50">
        <v>0</v>
      </c>
      <c r="O66" s="51">
        <v>0</v>
      </c>
      <c r="P66" s="52">
        <f t="shared" si="20"/>
        <v>0</v>
      </c>
      <c r="Q66" s="50">
        <f t="shared" si="21"/>
        <v>0</v>
      </c>
      <c r="R66" s="50">
        <v>0</v>
      </c>
      <c r="S66" s="51">
        <v>0</v>
      </c>
      <c r="T66" s="50">
        <f t="shared" si="22"/>
        <v>0</v>
      </c>
      <c r="U66" s="50">
        <v>0</v>
      </c>
      <c r="V66" s="50">
        <v>0</v>
      </c>
      <c r="W66" s="50">
        <f t="shared" si="23"/>
        <v>0</v>
      </c>
      <c r="X66" s="50">
        <v>0</v>
      </c>
      <c r="Y66" s="51">
        <v>0</v>
      </c>
      <c r="Z66" s="52">
        <f t="shared" si="24"/>
        <v>0</v>
      </c>
      <c r="AA66" s="50">
        <f t="shared" si="25"/>
        <v>0</v>
      </c>
      <c r="AB66" s="50">
        <v>0</v>
      </c>
      <c r="AC66" s="51">
        <v>0</v>
      </c>
      <c r="AD66" s="50">
        <f t="shared" si="26"/>
        <v>0</v>
      </c>
      <c r="AE66" s="50">
        <v>0</v>
      </c>
      <c r="AF66" s="51">
        <v>0</v>
      </c>
      <c r="AG66" s="50">
        <f t="shared" si="27"/>
        <v>0</v>
      </c>
      <c r="AH66" s="50">
        <v>0</v>
      </c>
      <c r="AI66" s="51">
        <v>0</v>
      </c>
      <c r="AJ66" s="50">
        <f t="shared" si="28"/>
        <v>0</v>
      </c>
      <c r="AK66" s="50">
        <v>0</v>
      </c>
      <c r="AL66" s="51">
        <v>0</v>
      </c>
      <c r="AM66" s="50">
        <f t="shared" si="29"/>
        <v>0</v>
      </c>
      <c r="AN66" s="50">
        <v>0</v>
      </c>
      <c r="AO66" s="51">
        <v>0</v>
      </c>
    </row>
    <row r="67" spans="1:41" ht="20.100000000000001" customHeight="1" x14ac:dyDescent="0.25">
      <c r="A67" s="49" t="s">
        <v>38</v>
      </c>
      <c r="B67" s="49" t="s">
        <v>38</v>
      </c>
      <c r="C67" s="49" t="s">
        <v>38</v>
      </c>
      <c r="D67" s="49" t="s">
        <v>127</v>
      </c>
      <c r="E67" s="50">
        <f t="shared" si="15"/>
        <v>1371.88</v>
      </c>
      <c r="F67" s="50">
        <f t="shared" si="16"/>
        <v>1371.88</v>
      </c>
      <c r="G67" s="50">
        <f t="shared" si="17"/>
        <v>1371.88</v>
      </c>
      <c r="H67" s="50">
        <v>48.88</v>
      </c>
      <c r="I67" s="51">
        <v>1323</v>
      </c>
      <c r="J67" s="50">
        <f t="shared" si="18"/>
        <v>0</v>
      </c>
      <c r="K67" s="50">
        <v>0</v>
      </c>
      <c r="L67" s="51">
        <v>0</v>
      </c>
      <c r="M67" s="50">
        <f t="shared" si="19"/>
        <v>0</v>
      </c>
      <c r="N67" s="50">
        <v>0</v>
      </c>
      <c r="O67" s="51">
        <v>0</v>
      </c>
      <c r="P67" s="52">
        <f t="shared" si="20"/>
        <v>0</v>
      </c>
      <c r="Q67" s="50">
        <f t="shared" si="21"/>
        <v>0</v>
      </c>
      <c r="R67" s="50">
        <v>0</v>
      </c>
      <c r="S67" s="51">
        <v>0</v>
      </c>
      <c r="T67" s="50">
        <f t="shared" si="22"/>
        <v>0</v>
      </c>
      <c r="U67" s="50">
        <v>0</v>
      </c>
      <c r="V67" s="50">
        <v>0</v>
      </c>
      <c r="W67" s="50">
        <f t="shared" si="23"/>
        <v>0</v>
      </c>
      <c r="X67" s="50">
        <v>0</v>
      </c>
      <c r="Y67" s="51">
        <v>0</v>
      </c>
      <c r="Z67" s="52">
        <f t="shared" si="24"/>
        <v>0</v>
      </c>
      <c r="AA67" s="50">
        <f t="shared" si="25"/>
        <v>0</v>
      </c>
      <c r="AB67" s="50">
        <v>0</v>
      </c>
      <c r="AC67" s="51">
        <v>0</v>
      </c>
      <c r="AD67" s="50">
        <f t="shared" si="26"/>
        <v>0</v>
      </c>
      <c r="AE67" s="50">
        <v>0</v>
      </c>
      <c r="AF67" s="51">
        <v>0</v>
      </c>
      <c r="AG67" s="50">
        <f t="shared" si="27"/>
        <v>0</v>
      </c>
      <c r="AH67" s="50">
        <v>0</v>
      </c>
      <c r="AI67" s="51">
        <v>0</v>
      </c>
      <c r="AJ67" s="50">
        <f t="shared" si="28"/>
        <v>0</v>
      </c>
      <c r="AK67" s="50">
        <v>0</v>
      </c>
      <c r="AL67" s="51">
        <v>0</v>
      </c>
      <c r="AM67" s="50">
        <f t="shared" si="29"/>
        <v>0</v>
      </c>
      <c r="AN67" s="50">
        <v>0</v>
      </c>
      <c r="AO67" s="51">
        <v>0</v>
      </c>
    </row>
    <row r="68" spans="1:41" ht="20.100000000000001" customHeight="1" x14ac:dyDescent="0.25">
      <c r="A68" s="49" t="s">
        <v>38</v>
      </c>
      <c r="B68" s="49" t="s">
        <v>38</v>
      </c>
      <c r="C68" s="49" t="s">
        <v>38</v>
      </c>
      <c r="D68" s="49" t="s">
        <v>228</v>
      </c>
      <c r="E68" s="50">
        <f t="shared" si="15"/>
        <v>38.619999999999997</v>
      </c>
      <c r="F68" s="50">
        <f t="shared" si="16"/>
        <v>38.619999999999997</v>
      </c>
      <c r="G68" s="50">
        <f t="shared" si="17"/>
        <v>38.619999999999997</v>
      </c>
      <c r="H68" s="50">
        <v>38.619999999999997</v>
      </c>
      <c r="I68" s="51">
        <v>0</v>
      </c>
      <c r="J68" s="50">
        <f t="shared" si="18"/>
        <v>0</v>
      </c>
      <c r="K68" s="50">
        <v>0</v>
      </c>
      <c r="L68" s="51">
        <v>0</v>
      </c>
      <c r="M68" s="50">
        <f t="shared" si="19"/>
        <v>0</v>
      </c>
      <c r="N68" s="50">
        <v>0</v>
      </c>
      <c r="O68" s="51">
        <v>0</v>
      </c>
      <c r="P68" s="52">
        <f t="shared" si="20"/>
        <v>0</v>
      </c>
      <c r="Q68" s="50">
        <f t="shared" si="21"/>
        <v>0</v>
      </c>
      <c r="R68" s="50">
        <v>0</v>
      </c>
      <c r="S68" s="51">
        <v>0</v>
      </c>
      <c r="T68" s="50">
        <f t="shared" si="22"/>
        <v>0</v>
      </c>
      <c r="U68" s="50">
        <v>0</v>
      </c>
      <c r="V68" s="50">
        <v>0</v>
      </c>
      <c r="W68" s="50">
        <f t="shared" si="23"/>
        <v>0</v>
      </c>
      <c r="X68" s="50">
        <v>0</v>
      </c>
      <c r="Y68" s="51">
        <v>0</v>
      </c>
      <c r="Z68" s="52">
        <f t="shared" si="24"/>
        <v>0</v>
      </c>
      <c r="AA68" s="50">
        <f t="shared" si="25"/>
        <v>0</v>
      </c>
      <c r="AB68" s="50">
        <v>0</v>
      </c>
      <c r="AC68" s="51">
        <v>0</v>
      </c>
      <c r="AD68" s="50">
        <f t="shared" si="26"/>
        <v>0</v>
      </c>
      <c r="AE68" s="50">
        <v>0</v>
      </c>
      <c r="AF68" s="51">
        <v>0</v>
      </c>
      <c r="AG68" s="50">
        <f t="shared" si="27"/>
        <v>0</v>
      </c>
      <c r="AH68" s="50">
        <v>0</v>
      </c>
      <c r="AI68" s="51">
        <v>0</v>
      </c>
      <c r="AJ68" s="50">
        <f t="shared" si="28"/>
        <v>0</v>
      </c>
      <c r="AK68" s="50">
        <v>0</v>
      </c>
      <c r="AL68" s="51">
        <v>0</v>
      </c>
      <c r="AM68" s="50">
        <f t="shared" si="29"/>
        <v>0</v>
      </c>
      <c r="AN68" s="50">
        <v>0</v>
      </c>
      <c r="AO68" s="51">
        <v>0</v>
      </c>
    </row>
    <row r="69" spans="1:41" ht="20.100000000000001" customHeight="1" x14ac:dyDescent="0.25">
      <c r="A69" s="49" t="s">
        <v>229</v>
      </c>
      <c r="B69" s="49" t="s">
        <v>86</v>
      </c>
      <c r="C69" s="49" t="s">
        <v>128</v>
      </c>
      <c r="D69" s="49" t="s">
        <v>230</v>
      </c>
      <c r="E69" s="50">
        <f t="shared" si="15"/>
        <v>17.2</v>
      </c>
      <c r="F69" s="50">
        <f t="shared" si="16"/>
        <v>17.2</v>
      </c>
      <c r="G69" s="50">
        <f t="shared" si="17"/>
        <v>17.2</v>
      </c>
      <c r="H69" s="50">
        <v>17.2</v>
      </c>
      <c r="I69" s="51">
        <v>0</v>
      </c>
      <c r="J69" s="50">
        <f t="shared" si="18"/>
        <v>0</v>
      </c>
      <c r="K69" s="50">
        <v>0</v>
      </c>
      <c r="L69" s="51">
        <v>0</v>
      </c>
      <c r="M69" s="50">
        <f t="shared" si="19"/>
        <v>0</v>
      </c>
      <c r="N69" s="50">
        <v>0</v>
      </c>
      <c r="O69" s="51">
        <v>0</v>
      </c>
      <c r="P69" s="52">
        <f t="shared" si="20"/>
        <v>0</v>
      </c>
      <c r="Q69" s="50">
        <f t="shared" si="21"/>
        <v>0</v>
      </c>
      <c r="R69" s="50">
        <v>0</v>
      </c>
      <c r="S69" s="51">
        <v>0</v>
      </c>
      <c r="T69" s="50">
        <f t="shared" si="22"/>
        <v>0</v>
      </c>
      <c r="U69" s="50">
        <v>0</v>
      </c>
      <c r="V69" s="50">
        <v>0</v>
      </c>
      <c r="W69" s="50">
        <f t="shared" si="23"/>
        <v>0</v>
      </c>
      <c r="X69" s="50">
        <v>0</v>
      </c>
      <c r="Y69" s="51">
        <v>0</v>
      </c>
      <c r="Z69" s="52">
        <f t="shared" si="24"/>
        <v>0</v>
      </c>
      <c r="AA69" s="50">
        <f t="shared" si="25"/>
        <v>0</v>
      </c>
      <c r="AB69" s="50">
        <v>0</v>
      </c>
      <c r="AC69" s="51">
        <v>0</v>
      </c>
      <c r="AD69" s="50">
        <f t="shared" si="26"/>
        <v>0</v>
      </c>
      <c r="AE69" s="50">
        <v>0</v>
      </c>
      <c r="AF69" s="51">
        <v>0</v>
      </c>
      <c r="AG69" s="50">
        <f t="shared" si="27"/>
        <v>0</v>
      </c>
      <c r="AH69" s="50">
        <v>0</v>
      </c>
      <c r="AI69" s="51">
        <v>0</v>
      </c>
      <c r="AJ69" s="50">
        <f t="shared" si="28"/>
        <v>0</v>
      </c>
      <c r="AK69" s="50">
        <v>0</v>
      </c>
      <c r="AL69" s="51">
        <v>0</v>
      </c>
      <c r="AM69" s="50">
        <f t="shared" si="29"/>
        <v>0</v>
      </c>
      <c r="AN69" s="50">
        <v>0</v>
      </c>
      <c r="AO69" s="51">
        <v>0</v>
      </c>
    </row>
    <row r="70" spans="1:41" ht="20.100000000000001" customHeight="1" x14ac:dyDescent="0.25">
      <c r="A70" s="49" t="s">
        <v>229</v>
      </c>
      <c r="B70" s="49" t="s">
        <v>85</v>
      </c>
      <c r="C70" s="49" t="s">
        <v>128</v>
      </c>
      <c r="D70" s="49" t="s">
        <v>231</v>
      </c>
      <c r="E70" s="50">
        <f t="shared" si="15"/>
        <v>12.42</v>
      </c>
      <c r="F70" s="50">
        <f t="shared" si="16"/>
        <v>12.42</v>
      </c>
      <c r="G70" s="50">
        <f t="shared" si="17"/>
        <v>12.42</v>
      </c>
      <c r="H70" s="50">
        <v>12.42</v>
      </c>
      <c r="I70" s="51">
        <v>0</v>
      </c>
      <c r="J70" s="50">
        <f t="shared" si="18"/>
        <v>0</v>
      </c>
      <c r="K70" s="50">
        <v>0</v>
      </c>
      <c r="L70" s="51">
        <v>0</v>
      </c>
      <c r="M70" s="50">
        <f t="shared" si="19"/>
        <v>0</v>
      </c>
      <c r="N70" s="50">
        <v>0</v>
      </c>
      <c r="O70" s="51">
        <v>0</v>
      </c>
      <c r="P70" s="52">
        <f t="shared" si="20"/>
        <v>0</v>
      </c>
      <c r="Q70" s="50">
        <f t="shared" si="21"/>
        <v>0</v>
      </c>
      <c r="R70" s="50">
        <v>0</v>
      </c>
      <c r="S70" s="51">
        <v>0</v>
      </c>
      <c r="T70" s="50">
        <f t="shared" si="22"/>
        <v>0</v>
      </c>
      <c r="U70" s="50">
        <v>0</v>
      </c>
      <c r="V70" s="50">
        <v>0</v>
      </c>
      <c r="W70" s="50">
        <f t="shared" si="23"/>
        <v>0</v>
      </c>
      <c r="X70" s="50">
        <v>0</v>
      </c>
      <c r="Y70" s="51">
        <v>0</v>
      </c>
      <c r="Z70" s="52">
        <f t="shared" si="24"/>
        <v>0</v>
      </c>
      <c r="AA70" s="50">
        <f t="shared" si="25"/>
        <v>0</v>
      </c>
      <c r="AB70" s="50">
        <v>0</v>
      </c>
      <c r="AC70" s="51">
        <v>0</v>
      </c>
      <c r="AD70" s="50">
        <f t="shared" si="26"/>
        <v>0</v>
      </c>
      <c r="AE70" s="50">
        <v>0</v>
      </c>
      <c r="AF70" s="51">
        <v>0</v>
      </c>
      <c r="AG70" s="50">
        <f t="shared" si="27"/>
        <v>0</v>
      </c>
      <c r="AH70" s="50">
        <v>0</v>
      </c>
      <c r="AI70" s="51">
        <v>0</v>
      </c>
      <c r="AJ70" s="50">
        <f t="shared" si="28"/>
        <v>0</v>
      </c>
      <c r="AK70" s="50">
        <v>0</v>
      </c>
      <c r="AL70" s="51">
        <v>0</v>
      </c>
      <c r="AM70" s="50">
        <f t="shared" si="29"/>
        <v>0</v>
      </c>
      <c r="AN70" s="50">
        <v>0</v>
      </c>
      <c r="AO70" s="51">
        <v>0</v>
      </c>
    </row>
    <row r="71" spans="1:41" ht="20.100000000000001" customHeight="1" x14ac:dyDescent="0.25">
      <c r="A71" s="49" t="s">
        <v>229</v>
      </c>
      <c r="B71" s="49" t="s">
        <v>99</v>
      </c>
      <c r="C71" s="49" t="s">
        <v>128</v>
      </c>
      <c r="D71" s="49" t="s">
        <v>232</v>
      </c>
      <c r="E71" s="50">
        <f t="shared" ref="E71:E102" si="30">SUM(F71,P71,Z71)</f>
        <v>4.5</v>
      </c>
      <c r="F71" s="50">
        <f t="shared" ref="F71:F102" si="31">SUM(G71,J71,M71)</f>
        <v>4.5</v>
      </c>
      <c r="G71" s="50">
        <f t="shared" ref="G71:G102" si="32">SUM(H71:I71)</f>
        <v>4.5</v>
      </c>
      <c r="H71" s="50">
        <v>4.5</v>
      </c>
      <c r="I71" s="51">
        <v>0</v>
      </c>
      <c r="J71" s="50">
        <f t="shared" ref="J71:J102" si="33">SUM(K71:L71)</f>
        <v>0</v>
      </c>
      <c r="K71" s="50">
        <v>0</v>
      </c>
      <c r="L71" s="51">
        <v>0</v>
      </c>
      <c r="M71" s="50">
        <f t="shared" ref="M71:M102" si="34">SUM(N71:O71)</f>
        <v>0</v>
      </c>
      <c r="N71" s="50">
        <v>0</v>
      </c>
      <c r="O71" s="51">
        <v>0</v>
      </c>
      <c r="P71" s="52">
        <f t="shared" ref="P71:P102" si="35">SUM(Q71,T71,W71)</f>
        <v>0</v>
      </c>
      <c r="Q71" s="50">
        <f t="shared" ref="Q71:Q102" si="36">SUM(R71:S71)</f>
        <v>0</v>
      </c>
      <c r="R71" s="50">
        <v>0</v>
      </c>
      <c r="S71" s="51">
        <v>0</v>
      </c>
      <c r="T71" s="50">
        <f t="shared" ref="T71:T102" si="37">SUM(U71:V71)</f>
        <v>0</v>
      </c>
      <c r="U71" s="50">
        <v>0</v>
      </c>
      <c r="V71" s="50">
        <v>0</v>
      </c>
      <c r="W71" s="50">
        <f t="shared" ref="W71:W102" si="38">SUM(X71:Y71)</f>
        <v>0</v>
      </c>
      <c r="X71" s="50">
        <v>0</v>
      </c>
      <c r="Y71" s="51">
        <v>0</v>
      </c>
      <c r="Z71" s="52">
        <f t="shared" ref="Z71:Z102" si="39">SUM(AA71,AD71,AG71,AJ71,AM71)</f>
        <v>0</v>
      </c>
      <c r="AA71" s="50">
        <f t="shared" ref="AA71:AA102" si="40">SUM(AB71:AC71)</f>
        <v>0</v>
      </c>
      <c r="AB71" s="50">
        <v>0</v>
      </c>
      <c r="AC71" s="51">
        <v>0</v>
      </c>
      <c r="AD71" s="50">
        <f t="shared" ref="AD71:AD102" si="41">SUM(AE71:AF71)</f>
        <v>0</v>
      </c>
      <c r="AE71" s="50">
        <v>0</v>
      </c>
      <c r="AF71" s="51">
        <v>0</v>
      </c>
      <c r="AG71" s="50">
        <f t="shared" ref="AG71:AG102" si="42">SUM(AH71:AI71)</f>
        <v>0</v>
      </c>
      <c r="AH71" s="50">
        <v>0</v>
      </c>
      <c r="AI71" s="51">
        <v>0</v>
      </c>
      <c r="AJ71" s="50">
        <f t="shared" ref="AJ71:AJ102" si="43">SUM(AK71:AL71)</f>
        <v>0</v>
      </c>
      <c r="AK71" s="50">
        <v>0</v>
      </c>
      <c r="AL71" s="51">
        <v>0</v>
      </c>
      <c r="AM71" s="50">
        <f t="shared" ref="AM71:AM102" si="44">SUM(AN71:AO71)</f>
        <v>0</v>
      </c>
      <c r="AN71" s="50">
        <v>0</v>
      </c>
      <c r="AO71" s="51">
        <v>0</v>
      </c>
    </row>
    <row r="72" spans="1:41" ht="20.100000000000001" customHeight="1" x14ac:dyDescent="0.25">
      <c r="A72" s="49" t="s">
        <v>229</v>
      </c>
      <c r="B72" s="49" t="s">
        <v>94</v>
      </c>
      <c r="C72" s="49" t="s">
        <v>128</v>
      </c>
      <c r="D72" s="49" t="s">
        <v>233</v>
      </c>
      <c r="E72" s="50">
        <f t="shared" si="30"/>
        <v>4.5</v>
      </c>
      <c r="F72" s="50">
        <f t="shared" si="31"/>
        <v>4.5</v>
      </c>
      <c r="G72" s="50">
        <f t="shared" si="32"/>
        <v>4.5</v>
      </c>
      <c r="H72" s="50">
        <v>4.5</v>
      </c>
      <c r="I72" s="51">
        <v>0</v>
      </c>
      <c r="J72" s="50">
        <f t="shared" si="33"/>
        <v>0</v>
      </c>
      <c r="K72" s="50">
        <v>0</v>
      </c>
      <c r="L72" s="51">
        <v>0</v>
      </c>
      <c r="M72" s="50">
        <f t="shared" si="34"/>
        <v>0</v>
      </c>
      <c r="N72" s="50">
        <v>0</v>
      </c>
      <c r="O72" s="51">
        <v>0</v>
      </c>
      <c r="P72" s="52">
        <f t="shared" si="35"/>
        <v>0</v>
      </c>
      <c r="Q72" s="50">
        <f t="shared" si="36"/>
        <v>0</v>
      </c>
      <c r="R72" s="50">
        <v>0</v>
      </c>
      <c r="S72" s="51">
        <v>0</v>
      </c>
      <c r="T72" s="50">
        <f t="shared" si="37"/>
        <v>0</v>
      </c>
      <c r="U72" s="50">
        <v>0</v>
      </c>
      <c r="V72" s="50">
        <v>0</v>
      </c>
      <c r="W72" s="50">
        <f t="shared" si="38"/>
        <v>0</v>
      </c>
      <c r="X72" s="50">
        <v>0</v>
      </c>
      <c r="Y72" s="51">
        <v>0</v>
      </c>
      <c r="Z72" s="52">
        <f t="shared" si="39"/>
        <v>0</v>
      </c>
      <c r="AA72" s="50">
        <f t="shared" si="40"/>
        <v>0</v>
      </c>
      <c r="AB72" s="50">
        <v>0</v>
      </c>
      <c r="AC72" s="51">
        <v>0</v>
      </c>
      <c r="AD72" s="50">
        <f t="shared" si="41"/>
        <v>0</v>
      </c>
      <c r="AE72" s="50">
        <v>0</v>
      </c>
      <c r="AF72" s="51">
        <v>0</v>
      </c>
      <c r="AG72" s="50">
        <f t="shared" si="42"/>
        <v>0</v>
      </c>
      <c r="AH72" s="50">
        <v>0</v>
      </c>
      <c r="AI72" s="51">
        <v>0</v>
      </c>
      <c r="AJ72" s="50">
        <f t="shared" si="43"/>
        <v>0</v>
      </c>
      <c r="AK72" s="50">
        <v>0</v>
      </c>
      <c r="AL72" s="51">
        <v>0</v>
      </c>
      <c r="AM72" s="50">
        <f t="shared" si="44"/>
        <v>0</v>
      </c>
      <c r="AN72" s="50">
        <v>0</v>
      </c>
      <c r="AO72" s="51">
        <v>0</v>
      </c>
    </row>
    <row r="73" spans="1:41" ht="20.100000000000001" customHeight="1" x14ac:dyDescent="0.25">
      <c r="A73" s="49" t="s">
        <v>38</v>
      </c>
      <c r="B73" s="49" t="s">
        <v>38</v>
      </c>
      <c r="C73" s="49" t="s">
        <v>38</v>
      </c>
      <c r="D73" s="49" t="s">
        <v>234</v>
      </c>
      <c r="E73" s="50">
        <f t="shared" si="30"/>
        <v>1325.16</v>
      </c>
      <c r="F73" s="50">
        <f t="shared" si="31"/>
        <v>1325.16</v>
      </c>
      <c r="G73" s="50">
        <f t="shared" si="32"/>
        <v>1325.16</v>
      </c>
      <c r="H73" s="50">
        <v>2.16</v>
      </c>
      <c r="I73" s="51">
        <v>1323</v>
      </c>
      <c r="J73" s="50">
        <f t="shared" si="33"/>
        <v>0</v>
      </c>
      <c r="K73" s="50">
        <v>0</v>
      </c>
      <c r="L73" s="51">
        <v>0</v>
      </c>
      <c r="M73" s="50">
        <f t="shared" si="34"/>
        <v>0</v>
      </c>
      <c r="N73" s="50">
        <v>0</v>
      </c>
      <c r="O73" s="51">
        <v>0</v>
      </c>
      <c r="P73" s="52">
        <f t="shared" si="35"/>
        <v>0</v>
      </c>
      <c r="Q73" s="50">
        <f t="shared" si="36"/>
        <v>0</v>
      </c>
      <c r="R73" s="50">
        <v>0</v>
      </c>
      <c r="S73" s="51">
        <v>0</v>
      </c>
      <c r="T73" s="50">
        <f t="shared" si="37"/>
        <v>0</v>
      </c>
      <c r="U73" s="50">
        <v>0</v>
      </c>
      <c r="V73" s="50">
        <v>0</v>
      </c>
      <c r="W73" s="50">
        <f t="shared" si="38"/>
        <v>0</v>
      </c>
      <c r="X73" s="50">
        <v>0</v>
      </c>
      <c r="Y73" s="51">
        <v>0</v>
      </c>
      <c r="Z73" s="52">
        <f t="shared" si="39"/>
        <v>0</v>
      </c>
      <c r="AA73" s="50">
        <f t="shared" si="40"/>
        <v>0</v>
      </c>
      <c r="AB73" s="50">
        <v>0</v>
      </c>
      <c r="AC73" s="51">
        <v>0</v>
      </c>
      <c r="AD73" s="50">
        <f t="shared" si="41"/>
        <v>0</v>
      </c>
      <c r="AE73" s="50">
        <v>0</v>
      </c>
      <c r="AF73" s="51">
        <v>0</v>
      </c>
      <c r="AG73" s="50">
        <f t="shared" si="42"/>
        <v>0</v>
      </c>
      <c r="AH73" s="50">
        <v>0</v>
      </c>
      <c r="AI73" s="51">
        <v>0</v>
      </c>
      <c r="AJ73" s="50">
        <f t="shared" si="43"/>
        <v>0</v>
      </c>
      <c r="AK73" s="50">
        <v>0</v>
      </c>
      <c r="AL73" s="51">
        <v>0</v>
      </c>
      <c r="AM73" s="50">
        <f t="shared" si="44"/>
        <v>0</v>
      </c>
      <c r="AN73" s="50">
        <v>0</v>
      </c>
      <c r="AO73" s="51">
        <v>0</v>
      </c>
    </row>
    <row r="74" spans="1:41" ht="20.100000000000001" customHeight="1" x14ac:dyDescent="0.25">
      <c r="A74" s="49" t="s">
        <v>235</v>
      </c>
      <c r="B74" s="49" t="s">
        <v>86</v>
      </c>
      <c r="C74" s="49" t="s">
        <v>128</v>
      </c>
      <c r="D74" s="49" t="s">
        <v>236</v>
      </c>
      <c r="E74" s="50">
        <f t="shared" si="30"/>
        <v>49.4</v>
      </c>
      <c r="F74" s="50">
        <f t="shared" si="31"/>
        <v>49.4</v>
      </c>
      <c r="G74" s="50">
        <f t="shared" si="32"/>
        <v>49.4</v>
      </c>
      <c r="H74" s="50">
        <v>0</v>
      </c>
      <c r="I74" s="51">
        <v>49.4</v>
      </c>
      <c r="J74" s="50">
        <f t="shared" si="33"/>
        <v>0</v>
      </c>
      <c r="K74" s="50">
        <v>0</v>
      </c>
      <c r="L74" s="51">
        <v>0</v>
      </c>
      <c r="M74" s="50">
        <f t="shared" si="34"/>
        <v>0</v>
      </c>
      <c r="N74" s="50">
        <v>0</v>
      </c>
      <c r="O74" s="51">
        <v>0</v>
      </c>
      <c r="P74" s="52">
        <f t="shared" si="35"/>
        <v>0</v>
      </c>
      <c r="Q74" s="50">
        <f t="shared" si="36"/>
        <v>0</v>
      </c>
      <c r="R74" s="50">
        <v>0</v>
      </c>
      <c r="S74" s="51">
        <v>0</v>
      </c>
      <c r="T74" s="50">
        <f t="shared" si="37"/>
        <v>0</v>
      </c>
      <c r="U74" s="50">
        <v>0</v>
      </c>
      <c r="V74" s="50">
        <v>0</v>
      </c>
      <c r="W74" s="50">
        <f t="shared" si="38"/>
        <v>0</v>
      </c>
      <c r="X74" s="50">
        <v>0</v>
      </c>
      <c r="Y74" s="51">
        <v>0</v>
      </c>
      <c r="Z74" s="52">
        <f t="shared" si="39"/>
        <v>0</v>
      </c>
      <c r="AA74" s="50">
        <f t="shared" si="40"/>
        <v>0</v>
      </c>
      <c r="AB74" s="50">
        <v>0</v>
      </c>
      <c r="AC74" s="51">
        <v>0</v>
      </c>
      <c r="AD74" s="50">
        <f t="shared" si="41"/>
        <v>0</v>
      </c>
      <c r="AE74" s="50">
        <v>0</v>
      </c>
      <c r="AF74" s="51">
        <v>0</v>
      </c>
      <c r="AG74" s="50">
        <f t="shared" si="42"/>
        <v>0</v>
      </c>
      <c r="AH74" s="50">
        <v>0</v>
      </c>
      <c r="AI74" s="51">
        <v>0</v>
      </c>
      <c r="AJ74" s="50">
        <f t="shared" si="43"/>
        <v>0</v>
      </c>
      <c r="AK74" s="50">
        <v>0</v>
      </c>
      <c r="AL74" s="51">
        <v>0</v>
      </c>
      <c r="AM74" s="50">
        <f t="shared" si="44"/>
        <v>0</v>
      </c>
      <c r="AN74" s="50">
        <v>0</v>
      </c>
      <c r="AO74" s="51">
        <v>0</v>
      </c>
    </row>
    <row r="75" spans="1:41" ht="20.100000000000001" customHeight="1" x14ac:dyDescent="0.25">
      <c r="A75" s="49" t="s">
        <v>235</v>
      </c>
      <c r="B75" s="49" t="s">
        <v>111</v>
      </c>
      <c r="C75" s="49" t="s">
        <v>128</v>
      </c>
      <c r="D75" s="49" t="s">
        <v>239</v>
      </c>
      <c r="E75" s="50">
        <f t="shared" si="30"/>
        <v>910</v>
      </c>
      <c r="F75" s="50">
        <f t="shared" si="31"/>
        <v>910</v>
      </c>
      <c r="G75" s="50">
        <f t="shared" si="32"/>
        <v>910</v>
      </c>
      <c r="H75" s="50">
        <v>0</v>
      </c>
      <c r="I75" s="51">
        <v>910</v>
      </c>
      <c r="J75" s="50">
        <f t="shared" si="33"/>
        <v>0</v>
      </c>
      <c r="K75" s="50">
        <v>0</v>
      </c>
      <c r="L75" s="51">
        <v>0</v>
      </c>
      <c r="M75" s="50">
        <f t="shared" si="34"/>
        <v>0</v>
      </c>
      <c r="N75" s="50">
        <v>0</v>
      </c>
      <c r="O75" s="51">
        <v>0</v>
      </c>
      <c r="P75" s="52">
        <f t="shared" si="35"/>
        <v>0</v>
      </c>
      <c r="Q75" s="50">
        <f t="shared" si="36"/>
        <v>0</v>
      </c>
      <c r="R75" s="50">
        <v>0</v>
      </c>
      <c r="S75" s="51">
        <v>0</v>
      </c>
      <c r="T75" s="50">
        <f t="shared" si="37"/>
        <v>0</v>
      </c>
      <c r="U75" s="50">
        <v>0</v>
      </c>
      <c r="V75" s="50">
        <v>0</v>
      </c>
      <c r="W75" s="50">
        <f t="shared" si="38"/>
        <v>0</v>
      </c>
      <c r="X75" s="50">
        <v>0</v>
      </c>
      <c r="Y75" s="51">
        <v>0</v>
      </c>
      <c r="Z75" s="52">
        <f t="shared" si="39"/>
        <v>0</v>
      </c>
      <c r="AA75" s="50">
        <f t="shared" si="40"/>
        <v>0</v>
      </c>
      <c r="AB75" s="50">
        <v>0</v>
      </c>
      <c r="AC75" s="51">
        <v>0</v>
      </c>
      <c r="AD75" s="50">
        <f t="shared" si="41"/>
        <v>0</v>
      </c>
      <c r="AE75" s="50">
        <v>0</v>
      </c>
      <c r="AF75" s="51">
        <v>0</v>
      </c>
      <c r="AG75" s="50">
        <f t="shared" si="42"/>
        <v>0</v>
      </c>
      <c r="AH75" s="50">
        <v>0</v>
      </c>
      <c r="AI75" s="51">
        <v>0</v>
      </c>
      <c r="AJ75" s="50">
        <f t="shared" si="43"/>
        <v>0</v>
      </c>
      <c r="AK75" s="50">
        <v>0</v>
      </c>
      <c r="AL75" s="51">
        <v>0</v>
      </c>
      <c r="AM75" s="50">
        <f t="shared" si="44"/>
        <v>0</v>
      </c>
      <c r="AN75" s="50">
        <v>0</v>
      </c>
      <c r="AO75" s="51">
        <v>0</v>
      </c>
    </row>
    <row r="76" spans="1:41" ht="20.100000000000001" customHeight="1" x14ac:dyDescent="0.25">
      <c r="A76" s="49" t="s">
        <v>235</v>
      </c>
      <c r="B76" s="49" t="s">
        <v>104</v>
      </c>
      <c r="C76" s="49" t="s">
        <v>128</v>
      </c>
      <c r="D76" s="49" t="s">
        <v>240</v>
      </c>
      <c r="E76" s="50">
        <f t="shared" si="30"/>
        <v>179.56</v>
      </c>
      <c r="F76" s="50">
        <f t="shared" si="31"/>
        <v>179.56</v>
      </c>
      <c r="G76" s="50">
        <f t="shared" si="32"/>
        <v>179.56</v>
      </c>
      <c r="H76" s="50">
        <v>1.56</v>
      </c>
      <c r="I76" s="51">
        <v>178</v>
      </c>
      <c r="J76" s="50">
        <f t="shared" si="33"/>
        <v>0</v>
      </c>
      <c r="K76" s="50">
        <v>0</v>
      </c>
      <c r="L76" s="51">
        <v>0</v>
      </c>
      <c r="M76" s="50">
        <f t="shared" si="34"/>
        <v>0</v>
      </c>
      <c r="N76" s="50">
        <v>0</v>
      </c>
      <c r="O76" s="51">
        <v>0</v>
      </c>
      <c r="P76" s="52">
        <f t="shared" si="35"/>
        <v>0</v>
      </c>
      <c r="Q76" s="50">
        <f t="shared" si="36"/>
        <v>0</v>
      </c>
      <c r="R76" s="50">
        <v>0</v>
      </c>
      <c r="S76" s="51">
        <v>0</v>
      </c>
      <c r="T76" s="50">
        <f t="shared" si="37"/>
        <v>0</v>
      </c>
      <c r="U76" s="50">
        <v>0</v>
      </c>
      <c r="V76" s="50">
        <v>0</v>
      </c>
      <c r="W76" s="50">
        <f t="shared" si="38"/>
        <v>0</v>
      </c>
      <c r="X76" s="50">
        <v>0</v>
      </c>
      <c r="Y76" s="51">
        <v>0</v>
      </c>
      <c r="Z76" s="52">
        <f t="shared" si="39"/>
        <v>0</v>
      </c>
      <c r="AA76" s="50">
        <f t="shared" si="40"/>
        <v>0</v>
      </c>
      <c r="AB76" s="50">
        <v>0</v>
      </c>
      <c r="AC76" s="51">
        <v>0</v>
      </c>
      <c r="AD76" s="50">
        <f t="shared" si="41"/>
        <v>0</v>
      </c>
      <c r="AE76" s="50">
        <v>0</v>
      </c>
      <c r="AF76" s="51">
        <v>0</v>
      </c>
      <c r="AG76" s="50">
        <f t="shared" si="42"/>
        <v>0</v>
      </c>
      <c r="AH76" s="50">
        <v>0</v>
      </c>
      <c r="AI76" s="51">
        <v>0</v>
      </c>
      <c r="AJ76" s="50">
        <f t="shared" si="43"/>
        <v>0</v>
      </c>
      <c r="AK76" s="50">
        <v>0</v>
      </c>
      <c r="AL76" s="51">
        <v>0</v>
      </c>
      <c r="AM76" s="50">
        <f t="shared" si="44"/>
        <v>0</v>
      </c>
      <c r="AN76" s="50">
        <v>0</v>
      </c>
      <c r="AO76" s="51">
        <v>0</v>
      </c>
    </row>
    <row r="77" spans="1:41" ht="20.100000000000001" customHeight="1" x14ac:dyDescent="0.25">
      <c r="A77" s="49" t="s">
        <v>235</v>
      </c>
      <c r="B77" s="49" t="s">
        <v>107</v>
      </c>
      <c r="C77" s="49" t="s">
        <v>128</v>
      </c>
      <c r="D77" s="49" t="s">
        <v>243</v>
      </c>
      <c r="E77" s="50">
        <f t="shared" si="30"/>
        <v>45</v>
      </c>
      <c r="F77" s="50">
        <f t="shared" si="31"/>
        <v>45</v>
      </c>
      <c r="G77" s="50">
        <f t="shared" si="32"/>
        <v>45</v>
      </c>
      <c r="H77" s="50">
        <v>0</v>
      </c>
      <c r="I77" s="51">
        <v>45</v>
      </c>
      <c r="J77" s="50">
        <f t="shared" si="33"/>
        <v>0</v>
      </c>
      <c r="K77" s="50">
        <v>0</v>
      </c>
      <c r="L77" s="51">
        <v>0</v>
      </c>
      <c r="M77" s="50">
        <f t="shared" si="34"/>
        <v>0</v>
      </c>
      <c r="N77" s="50">
        <v>0</v>
      </c>
      <c r="O77" s="51">
        <v>0</v>
      </c>
      <c r="P77" s="52">
        <f t="shared" si="35"/>
        <v>0</v>
      </c>
      <c r="Q77" s="50">
        <f t="shared" si="36"/>
        <v>0</v>
      </c>
      <c r="R77" s="50">
        <v>0</v>
      </c>
      <c r="S77" s="51">
        <v>0</v>
      </c>
      <c r="T77" s="50">
        <f t="shared" si="37"/>
        <v>0</v>
      </c>
      <c r="U77" s="50">
        <v>0</v>
      </c>
      <c r="V77" s="50">
        <v>0</v>
      </c>
      <c r="W77" s="50">
        <f t="shared" si="38"/>
        <v>0</v>
      </c>
      <c r="X77" s="50">
        <v>0</v>
      </c>
      <c r="Y77" s="51">
        <v>0</v>
      </c>
      <c r="Z77" s="52">
        <f t="shared" si="39"/>
        <v>0</v>
      </c>
      <c r="AA77" s="50">
        <f t="shared" si="40"/>
        <v>0</v>
      </c>
      <c r="AB77" s="50">
        <v>0</v>
      </c>
      <c r="AC77" s="51">
        <v>0</v>
      </c>
      <c r="AD77" s="50">
        <f t="shared" si="41"/>
        <v>0</v>
      </c>
      <c r="AE77" s="50">
        <v>0</v>
      </c>
      <c r="AF77" s="51">
        <v>0</v>
      </c>
      <c r="AG77" s="50">
        <f t="shared" si="42"/>
        <v>0</v>
      </c>
      <c r="AH77" s="50">
        <v>0</v>
      </c>
      <c r="AI77" s="51">
        <v>0</v>
      </c>
      <c r="AJ77" s="50">
        <f t="shared" si="43"/>
        <v>0</v>
      </c>
      <c r="AK77" s="50">
        <v>0</v>
      </c>
      <c r="AL77" s="51">
        <v>0</v>
      </c>
      <c r="AM77" s="50">
        <f t="shared" si="44"/>
        <v>0</v>
      </c>
      <c r="AN77" s="50">
        <v>0</v>
      </c>
      <c r="AO77" s="51">
        <v>0</v>
      </c>
    </row>
    <row r="78" spans="1:41" ht="20.100000000000001" customHeight="1" x14ac:dyDescent="0.25">
      <c r="A78" s="49" t="s">
        <v>235</v>
      </c>
      <c r="B78" s="49" t="s">
        <v>94</v>
      </c>
      <c r="C78" s="49" t="s">
        <v>128</v>
      </c>
      <c r="D78" s="49" t="s">
        <v>244</v>
      </c>
      <c r="E78" s="50">
        <f t="shared" si="30"/>
        <v>141.19999999999999</v>
      </c>
      <c r="F78" s="50">
        <f t="shared" si="31"/>
        <v>141.19999999999999</v>
      </c>
      <c r="G78" s="50">
        <f t="shared" si="32"/>
        <v>141.19999999999999</v>
      </c>
      <c r="H78" s="50">
        <v>0.6</v>
      </c>
      <c r="I78" s="51">
        <v>140.6</v>
      </c>
      <c r="J78" s="50">
        <f t="shared" si="33"/>
        <v>0</v>
      </c>
      <c r="K78" s="50">
        <v>0</v>
      </c>
      <c r="L78" s="51">
        <v>0</v>
      </c>
      <c r="M78" s="50">
        <f t="shared" si="34"/>
        <v>0</v>
      </c>
      <c r="N78" s="50">
        <v>0</v>
      </c>
      <c r="O78" s="51">
        <v>0</v>
      </c>
      <c r="P78" s="52">
        <f t="shared" si="35"/>
        <v>0</v>
      </c>
      <c r="Q78" s="50">
        <f t="shared" si="36"/>
        <v>0</v>
      </c>
      <c r="R78" s="50">
        <v>0</v>
      </c>
      <c r="S78" s="51">
        <v>0</v>
      </c>
      <c r="T78" s="50">
        <f t="shared" si="37"/>
        <v>0</v>
      </c>
      <c r="U78" s="50">
        <v>0</v>
      </c>
      <c r="V78" s="50">
        <v>0</v>
      </c>
      <c r="W78" s="50">
        <f t="shared" si="38"/>
        <v>0</v>
      </c>
      <c r="X78" s="50">
        <v>0</v>
      </c>
      <c r="Y78" s="51">
        <v>0</v>
      </c>
      <c r="Z78" s="52">
        <f t="shared" si="39"/>
        <v>0</v>
      </c>
      <c r="AA78" s="50">
        <f t="shared" si="40"/>
        <v>0</v>
      </c>
      <c r="AB78" s="50">
        <v>0</v>
      </c>
      <c r="AC78" s="51">
        <v>0</v>
      </c>
      <c r="AD78" s="50">
        <f t="shared" si="41"/>
        <v>0</v>
      </c>
      <c r="AE78" s="50">
        <v>0</v>
      </c>
      <c r="AF78" s="51">
        <v>0</v>
      </c>
      <c r="AG78" s="50">
        <f t="shared" si="42"/>
        <v>0</v>
      </c>
      <c r="AH78" s="50">
        <v>0</v>
      </c>
      <c r="AI78" s="51">
        <v>0</v>
      </c>
      <c r="AJ78" s="50">
        <f t="shared" si="43"/>
        <v>0</v>
      </c>
      <c r="AK78" s="50">
        <v>0</v>
      </c>
      <c r="AL78" s="51">
        <v>0</v>
      </c>
      <c r="AM78" s="50">
        <f t="shared" si="44"/>
        <v>0</v>
      </c>
      <c r="AN78" s="50">
        <v>0</v>
      </c>
      <c r="AO78" s="51">
        <v>0</v>
      </c>
    </row>
    <row r="79" spans="1:41" ht="20.100000000000001" customHeight="1" x14ac:dyDescent="0.25">
      <c r="A79" s="49" t="s">
        <v>38</v>
      </c>
      <c r="B79" s="49" t="s">
        <v>38</v>
      </c>
      <c r="C79" s="49" t="s">
        <v>38</v>
      </c>
      <c r="D79" s="49" t="s">
        <v>260</v>
      </c>
      <c r="E79" s="50">
        <f t="shared" si="30"/>
        <v>8.1</v>
      </c>
      <c r="F79" s="50">
        <f t="shared" si="31"/>
        <v>8.1</v>
      </c>
      <c r="G79" s="50">
        <f t="shared" si="32"/>
        <v>8.1</v>
      </c>
      <c r="H79" s="50">
        <v>8.1</v>
      </c>
      <c r="I79" s="51">
        <v>0</v>
      </c>
      <c r="J79" s="50">
        <f t="shared" si="33"/>
        <v>0</v>
      </c>
      <c r="K79" s="50">
        <v>0</v>
      </c>
      <c r="L79" s="51">
        <v>0</v>
      </c>
      <c r="M79" s="50">
        <f t="shared" si="34"/>
        <v>0</v>
      </c>
      <c r="N79" s="50">
        <v>0</v>
      </c>
      <c r="O79" s="51">
        <v>0</v>
      </c>
      <c r="P79" s="52">
        <f t="shared" si="35"/>
        <v>0</v>
      </c>
      <c r="Q79" s="50">
        <f t="shared" si="36"/>
        <v>0</v>
      </c>
      <c r="R79" s="50">
        <v>0</v>
      </c>
      <c r="S79" s="51">
        <v>0</v>
      </c>
      <c r="T79" s="50">
        <f t="shared" si="37"/>
        <v>0</v>
      </c>
      <c r="U79" s="50">
        <v>0</v>
      </c>
      <c r="V79" s="50">
        <v>0</v>
      </c>
      <c r="W79" s="50">
        <f t="shared" si="38"/>
        <v>0</v>
      </c>
      <c r="X79" s="50">
        <v>0</v>
      </c>
      <c r="Y79" s="51">
        <v>0</v>
      </c>
      <c r="Z79" s="52">
        <f t="shared" si="39"/>
        <v>0</v>
      </c>
      <c r="AA79" s="50">
        <f t="shared" si="40"/>
        <v>0</v>
      </c>
      <c r="AB79" s="50">
        <v>0</v>
      </c>
      <c r="AC79" s="51">
        <v>0</v>
      </c>
      <c r="AD79" s="50">
        <f t="shared" si="41"/>
        <v>0</v>
      </c>
      <c r="AE79" s="50">
        <v>0</v>
      </c>
      <c r="AF79" s="51">
        <v>0</v>
      </c>
      <c r="AG79" s="50">
        <f t="shared" si="42"/>
        <v>0</v>
      </c>
      <c r="AH79" s="50">
        <v>0</v>
      </c>
      <c r="AI79" s="51">
        <v>0</v>
      </c>
      <c r="AJ79" s="50">
        <f t="shared" si="43"/>
        <v>0</v>
      </c>
      <c r="AK79" s="50">
        <v>0</v>
      </c>
      <c r="AL79" s="51">
        <v>0</v>
      </c>
      <c r="AM79" s="50">
        <f t="shared" si="44"/>
        <v>0</v>
      </c>
      <c r="AN79" s="50">
        <v>0</v>
      </c>
      <c r="AO79" s="51">
        <v>0</v>
      </c>
    </row>
    <row r="80" spans="1:41" ht="20.100000000000001" customHeight="1" x14ac:dyDescent="0.25">
      <c r="A80" s="49" t="s">
        <v>261</v>
      </c>
      <c r="B80" s="49" t="s">
        <v>86</v>
      </c>
      <c r="C80" s="49" t="s">
        <v>128</v>
      </c>
      <c r="D80" s="49" t="s">
        <v>262</v>
      </c>
      <c r="E80" s="50">
        <f t="shared" si="30"/>
        <v>8.1</v>
      </c>
      <c r="F80" s="50">
        <f t="shared" si="31"/>
        <v>8.1</v>
      </c>
      <c r="G80" s="50">
        <f t="shared" si="32"/>
        <v>8.1</v>
      </c>
      <c r="H80" s="50">
        <v>8.1</v>
      </c>
      <c r="I80" s="51">
        <v>0</v>
      </c>
      <c r="J80" s="50">
        <f t="shared" si="33"/>
        <v>0</v>
      </c>
      <c r="K80" s="50">
        <v>0</v>
      </c>
      <c r="L80" s="51">
        <v>0</v>
      </c>
      <c r="M80" s="50">
        <f t="shared" si="34"/>
        <v>0</v>
      </c>
      <c r="N80" s="50">
        <v>0</v>
      </c>
      <c r="O80" s="51">
        <v>0</v>
      </c>
      <c r="P80" s="52">
        <f t="shared" si="35"/>
        <v>0</v>
      </c>
      <c r="Q80" s="50">
        <f t="shared" si="36"/>
        <v>0</v>
      </c>
      <c r="R80" s="50">
        <v>0</v>
      </c>
      <c r="S80" s="51">
        <v>0</v>
      </c>
      <c r="T80" s="50">
        <f t="shared" si="37"/>
        <v>0</v>
      </c>
      <c r="U80" s="50">
        <v>0</v>
      </c>
      <c r="V80" s="50">
        <v>0</v>
      </c>
      <c r="W80" s="50">
        <f t="shared" si="38"/>
        <v>0</v>
      </c>
      <c r="X80" s="50">
        <v>0</v>
      </c>
      <c r="Y80" s="51">
        <v>0</v>
      </c>
      <c r="Z80" s="52">
        <f t="shared" si="39"/>
        <v>0</v>
      </c>
      <c r="AA80" s="50">
        <f t="shared" si="40"/>
        <v>0</v>
      </c>
      <c r="AB80" s="50">
        <v>0</v>
      </c>
      <c r="AC80" s="51">
        <v>0</v>
      </c>
      <c r="AD80" s="50">
        <f t="shared" si="41"/>
        <v>0</v>
      </c>
      <c r="AE80" s="50">
        <v>0</v>
      </c>
      <c r="AF80" s="51">
        <v>0</v>
      </c>
      <c r="AG80" s="50">
        <f t="shared" si="42"/>
        <v>0</v>
      </c>
      <c r="AH80" s="50">
        <v>0</v>
      </c>
      <c r="AI80" s="51">
        <v>0</v>
      </c>
      <c r="AJ80" s="50">
        <f t="shared" si="43"/>
        <v>0</v>
      </c>
      <c r="AK80" s="50">
        <v>0</v>
      </c>
      <c r="AL80" s="51">
        <v>0</v>
      </c>
      <c r="AM80" s="50">
        <f t="shared" si="44"/>
        <v>0</v>
      </c>
      <c r="AN80" s="50">
        <v>0</v>
      </c>
      <c r="AO80" s="51">
        <v>0</v>
      </c>
    </row>
    <row r="81" spans="1:41" ht="20.100000000000001" customHeight="1" x14ac:dyDescent="0.25">
      <c r="A81" s="49" t="s">
        <v>38</v>
      </c>
      <c r="B81" s="49" t="s">
        <v>38</v>
      </c>
      <c r="C81" s="49" t="s">
        <v>38</v>
      </c>
      <c r="D81" s="49" t="s">
        <v>132</v>
      </c>
      <c r="E81" s="50">
        <f t="shared" si="30"/>
        <v>66.97</v>
      </c>
      <c r="F81" s="50">
        <f t="shared" si="31"/>
        <v>66.97</v>
      </c>
      <c r="G81" s="50">
        <f t="shared" si="32"/>
        <v>66.97</v>
      </c>
      <c r="H81" s="50">
        <v>66.97</v>
      </c>
      <c r="I81" s="51">
        <v>0</v>
      </c>
      <c r="J81" s="50">
        <f t="shared" si="33"/>
        <v>0</v>
      </c>
      <c r="K81" s="50">
        <v>0</v>
      </c>
      <c r="L81" s="51">
        <v>0</v>
      </c>
      <c r="M81" s="50">
        <f t="shared" si="34"/>
        <v>0</v>
      </c>
      <c r="N81" s="50">
        <v>0</v>
      </c>
      <c r="O81" s="51">
        <v>0</v>
      </c>
      <c r="P81" s="52">
        <f t="shared" si="35"/>
        <v>0</v>
      </c>
      <c r="Q81" s="50">
        <f t="shared" si="36"/>
        <v>0</v>
      </c>
      <c r="R81" s="50">
        <v>0</v>
      </c>
      <c r="S81" s="51">
        <v>0</v>
      </c>
      <c r="T81" s="50">
        <f t="shared" si="37"/>
        <v>0</v>
      </c>
      <c r="U81" s="50">
        <v>0</v>
      </c>
      <c r="V81" s="50">
        <v>0</v>
      </c>
      <c r="W81" s="50">
        <f t="shared" si="38"/>
        <v>0</v>
      </c>
      <c r="X81" s="50">
        <v>0</v>
      </c>
      <c r="Y81" s="51">
        <v>0</v>
      </c>
      <c r="Z81" s="52">
        <f t="shared" si="39"/>
        <v>0</v>
      </c>
      <c r="AA81" s="50">
        <f t="shared" si="40"/>
        <v>0</v>
      </c>
      <c r="AB81" s="50">
        <v>0</v>
      </c>
      <c r="AC81" s="51">
        <v>0</v>
      </c>
      <c r="AD81" s="50">
        <f t="shared" si="41"/>
        <v>0</v>
      </c>
      <c r="AE81" s="50">
        <v>0</v>
      </c>
      <c r="AF81" s="51">
        <v>0</v>
      </c>
      <c r="AG81" s="50">
        <f t="shared" si="42"/>
        <v>0</v>
      </c>
      <c r="AH81" s="50">
        <v>0</v>
      </c>
      <c r="AI81" s="51">
        <v>0</v>
      </c>
      <c r="AJ81" s="50">
        <f t="shared" si="43"/>
        <v>0</v>
      </c>
      <c r="AK81" s="50">
        <v>0</v>
      </c>
      <c r="AL81" s="51">
        <v>0</v>
      </c>
      <c r="AM81" s="50">
        <f t="shared" si="44"/>
        <v>0</v>
      </c>
      <c r="AN81" s="50">
        <v>0</v>
      </c>
      <c r="AO81" s="51">
        <v>0</v>
      </c>
    </row>
    <row r="82" spans="1:41" ht="20.100000000000001" customHeight="1" x14ac:dyDescent="0.25">
      <c r="A82" s="49" t="s">
        <v>38</v>
      </c>
      <c r="B82" s="49" t="s">
        <v>38</v>
      </c>
      <c r="C82" s="49" t="s">
        <v>38</v>
      </c>
      <c r="D82" s="49" t="s">
        <v>133</v>
      </c>
      <c r="E82" s="50">
        <f t="shared" si="30"/>
        <v>66.97</v>
      </c>
      <c r="F82" s="50">
        <f t="shared" si="31"/>
        <v>66.97</v>
      </c>
      <c r="G82" s="50">
        <f t="shared" si="32"/>
        <v>66.97</v>
      </c>
      <c r="H82" s="50">
        <v>66.97</v>
      </c>
      <c r="I82" s="51">
        <v>0</v>
      </c>
      <c r="J82" s="50">
        <f t="shared" si="33"/>
        <v>0</v>
      </c>
      <c r="K82" s="50">
        <v>0</v>
      </c>
      <c r="L82" s="51">
        <v>0</v>
      </c>
      <c r="M82" s="50">
        <f t="shared" si="34"/>
        <v>0</v>
      </c>
      <c r="N82" s="50">
        <v>0</v>
      </c>
      <c r="O82" s="51">
        <v>0</v>
      </c>
      <c r="P82" s="52">
        <f t="shared" si="35"/>
        <v>0</v>
      </c>
      <c r="Q82" s="50">
        <f t="shared" si="36"/>
        <v>0</v>
      </c>
      <c r="R82" s="50">
        <v>0</v>
      </c>
      <c r="S82" s="51">
        <v>0</v>
      </c>
      <c r="T82" s="50">
        <f t="shared" si="37"/>
        <v>0</v>
      </c>
      <c r="U82" s="50">
        <v>0</v>
      </c>
      <c r="V82" s="50">
        <v>0</v>
      </c>
      <c r="W82" s="50">
        <f t="shared" si="38"/>
        <v>0</v>
      </c>
      <c r="X82" s="50">
        <v>0</v>
      </c>
      <c r="Y82" s="51">
        <v>0</v>
      </c>
      <c r="Z82" s="52">
        <f t="shared" si="39"/>
        <v>0</v>
      </c>
      <c r="AA82" s="50">
        <f t="shared" si="40"/>
        <v>0</v>
      </c>
      <c r="AB82" s="50">
        <v>0</v>
      </c>
      <c r="AC82" s="51">
        <v>0</v>
      </c>
      <c r="AD82" s="50">
        <f t="shared" si="41"/>
        <v>0</v>
      </c>
      <c r="AE82" s="50">
        <v>0</v>
      </c>
      <c r="AF82" s="51">
        <v>0</v>
      </c>
      <c r="AG82" s="50">
        <f t="shared" si="42"/>
        <v>0</v>
      </c>
      <c r="AH82" s="50">
        <v>0</v>
      </c>
      <c r="AI82" s="51">
        <v>0</v>
      </c>
      <c r="AJ82" s="50">
        <f t="shared" si="43"/>
        <v>0</v>
      </c>
      <c r="AK82" s="50">
        <v>0</v>
      </c>
      <c r="AL82" s="51">
        <v>0</v>
      </c>
      <c r="AM82" s="50">
        <f t="shared" si="44"/>
        <v>0</v>
      </c>
      <c r="AN82" s="50">
        <v>0</v>
      </c>
      <c r="AO82" s="51">
        <v>0</v>
      </c>
    </row>
    <row r="83" spans="1:41" ht="20.100000000000001" customHeight="1" x14ac:dyDescent="0.25">
      <c r="A83" s="49" t="s">
        <v>38</v>
      </c>
      <c r="B83" s="49" t="s">
        <v>38</v>
      </c>
      <c r="C83" s="49" t="s">
        <v>38</v>
      </c>
      <c r="D83" s="49" t="s">
        <v>228</v>
      </c>
      <c r="E83" s="50">
        <f t="shared" si="30"/>
        <v>42.49</v>
      </c>
      <c r="F83" s="50">
        <f t="shared" si="31"/>
        <v>42.49</v>
      </c>
      <c r="G83" s="50">
        <f t="shared" si="32"/>
        <v>42.49</v>
      </c>
      <c r="H83" s="50">
        <v>42.49</v>
      </c>
      <c r="I83" s="51">
        <v>0</v>
      </c>
      <c r="J83" s="50">
        <f t="shared" si="33"/>
        <v>0</v>
      </c>
      <c r="K83" s="50">
        <v>0</v>
      </c>
      <c r="L83" s="51">
        <v>0</v>
      </c>
      <c r="M83" s="50">
        <f t="shared" si="34"/>
        <v>0</v>
      </c>
      <c r="N83" s="50">
        <v>0</v>
      </c>
      <c r="O83" s="51">
        <v>0</v>
      </c>
      <c r="P83" s="52">
        <f t="shared" si="35"/>
        <v>0</v>
      </c>
      <c r="Q83" s="50">
        <f t="shared" si="36"/>
        <v>0</v>
      </c>
      <c r="R83" s="50">
        <v>0</v>
      </c>
      <c r="S83" s="51">
        <v>0</v>
      </c>
      <c r="T83" s="50">
        <f t="shared" si="37"/>
        <v>0</v>
      </c>
      <c r="U83" s="50">
        <v>0</v>
      </c>
      <c r="V83" s="50">
        <v>0</v>
      </c>
      <c r="W83" s="50">
        <f t="shared" si="38"/>
        <v>0</v>
      </c>
      <c r="X83" s="50">
        <v>0</v>
      </c>
      <c r="Y83" s="51">
        <v>0</v>
      </c>
      <c r="Z83" s="52">
        <f t="shared" si="39"/>
        <v>0</v>
      </c>
      <c r="AA83" s="50">
        <f t="shared" si="40"/>
        <v>0</v>
      </c>
      <c r="AB83" s="50">
        <v>0</v>
      </c>
      <c r="AC83" s="51">
        <v>0</v>
      </c>
      <c r="AD83" s="50">
        <f t="shared" si="41"/>
        <v>0</v>
      </c>
      <c r="AE83" s="50">
        <v>0</v>
      </c>
      <c r="AF83" s="51">
        <v>0</v>
      </c>
      <c r="AG83" s="50">
        <f t="shared" si="42"/>
        <v>0</v>
      </c>
      <c r="AH83" s="50">
        <v>0</v>
      </c>
      <c r="AI83" s="51">
        <v>0</v>
      </c>
      <c r="AJ83" s="50">
        <f t="shared" si="43"/>
        <v>0</v>
      </c>
      <c r="AK83" s="50">
        <v>0</v>
      </c>
      <c r="AL83" s="51">
        <v>0</v>
      </c>
      <c r="AM83" s="50">
        <f t="shared" si="44"/>
        <v>0</v>
      </c>
      <c r="AN83" s="50">
        <v>0</v>
      </c>
      <c r="AO83" s="51">
        <v>0</v>
      </c>
    </row>
    <row r="84" spans="1:41" ht="20.100000000000001" customHeight="1" x14ac:dyDescent="0.25">
      <c r="A84" s="49" t="s">
        <v>229</v>
      </c>
      <c r="B84" s="49" t="s">
        <v>86</v>
      </c>
      <c r="C84" s="49" t="s">
        <v>134</v>
      </c>
      <c r="D84" s="49" t="s">
        <v>230</v>
      </c>
      <c r="E84" s="50">
        <f t="shared" si="30"/>
        <v>28.67</v>
      </c>
      <c r="F84" s="50">
        <f t="shared" si="31"/>
        <v>28.67</v>
      </c>
      <c r="G84" s="50">
        <f t="shared" si="32"/>
        <v>28.67</v>
      </c>
      <c r="H84" s="50">
        <v>28.67</v>
      </c>
      <c r="I84" s="51">
        <v>0</v>
      </c>
      <c r="J84" s="50">
        <f t="shared" si="33"/>
        <v>0</v>
      </c>
      <c r="K84" s="50">
        <v>0</v>
      </c>
      <c r="L84" s="51">
        <v>0</v>
      </c>
      <c r="M84" s="50">
        <f t="shared" si="34"/>
        <v>0</v>
      </c>
      <c r="N84" s="50">
        <v>0</v>
      </c>
      <c r="O84" s="51">
        <v>0</v>
      </c>
      <c r="P84" s="52">
        <f t="shared" si="35"/>
        <v>0</v>
      </c>
      <c r="Q84" s="50">
        <f t="shared" si="36"/>
        <v>0</v>
      </c>
      <c r="R84" s="50">
        <v>0</v>
      </c>
      <c r="S84" s="51">
        <v>0</v>
      </c>
      <c r="T84" s="50">
        <f t="shared" si="37"/>
        <v>0</v>
      </c>
      <c r="U84" s="50">
        <v>0</v>
      </c>
      <c r="V84" s="50">
        <v>0</v>
      </c>
      <c r="W84" s="50">
        <f t="shared" si="38"/>
        <v>0</v>
      </c>
      <c r="X84" s="50">
        <v>0</v>
      </c>
      <c r="Y84" s="51">
        <v>0</v>
      </c>
      <c r="Z84" s="52">
        <f t="shared" si="39"/>
        <v>0</v>
      </c>
      <c r="AA84" s="50">
        <f t="shared" si="40"/>
        <v>0</v>
      </c>
      <c r="AB84" s="50">
        <v>0</v>
      </c>
      <c r="AC84" s="51">
        <v>0</v>
      </c>
      <c r="AD84" s="50">
        <f t="shared" si="41"/>
        <v>0</v>
      </c>
      <c r="AE84" s="50">
        <v>0</v>
      </c>
      <c r="AF84" s="51">
        <v>0</v>
      </c>
      <c r="AG84" s="50">
        <f t="shared" si="42"/>
        <v>0</v>
      </c>
      <c r="AH84" s="50">
        <v>0</v>
      </c>
      <c r="AI84" s="51">
        <v>0</v>
      </c>
      <c r="AJ84" s="50">
        <f t="shared" si="43"/>
        <v>0</v>
      </c>
      <c r="AK84" s="50">
        <v>0</v>
      </c>
      <c r="AL84" s="51">
        <v>0</v>
      </c>
      <c r="AM84" s="50">
        <f t="shared" si="44"/>
        <v>0</v>
      </c>
      <c r="AN84" s="50">
        <v>0</v>
      </c>
      <c r="AO84" s="51">
        <v>0</v>
      </c>
    </row>
    <row r="85" spans="1:41" ht="20.100000000000001" customHeight="1" x14ac:dyDescent="0.25">
      <c r="A85" s="49" t="s">
        <v>229</v>
      </c>
      <c r="B85" s="49" t="s">
        <v>85</v>
      </c>
      <c r="C85" s="49" t="s">
        <v>134</v>
      </c>
      <c r="D85" s="49" t="s">
        <v>231</v>
      </c>
      <c r="E85" s="50">
        <f t="shared" si="30"/>
        <v>7.81</v>
      </c>
      <c r="F85" s="50">
        <f t="shared" si="31"/>
        <v>7.81</v>
      </c>
      <c r="G85" s="50">
        <f t="shared" si="32"/>
        <v>7.81</v>
      </c>
      <c r="H85" s="50">
        <v>7.81</v>
      </c>
      <c r="I85" s="51">
        <v>0</v>
      </c>
      <c r="J85" s="50">
        <f t="shared" si="33"/>
        <v>0</v>
      </c>
      <c r="K85" s="50">
        <v>0</v>
      </c>
      <c r="L85" s="51">
        <v>0</v>
      </c>
      <c r="M85" s="50">
        <f t="shared" si="34"/>
        <v>0</v>
      </c>
      <c r="N85" s="50">
        <v>0</v>
      </c>
      <c r="O85" s="51">
        <v>0</v>
      </c>
      <c r="P85" s="52">
        <f t="shared" si="35"/>
        <v>0</v>
      </c>
      <c r="Q85" s="50">
        <f t="shared" si="36"/>
        <v>0</v>
      </c>
      <c r="R85" s="50">
        <v>0</v>
      </c>
      <c r="S85" s="51">
        <v>0</v>
      </c>
      <c r="T85" s="50">
        <f t="shared" si="37"/>
        <v>0</v>
      </c>
      <c r="U85" s="50">
        <v>0</v>
      </c>
      <c r="V85" s="50">
        <v>0</v>
      </c>
      <c r="W85" s="50">
        <f t="shared" si="38"/>
        <v>0</v>
      </c>
      <c r="X85" s="50">
        <v>0</v>
      </c>
      <c r="Y85" s="51">
        <v>0</v>
      </c>
      <c r="Z85" s="52">
        <f t="shared" si="39"/>
        <v>0</v>
      </c>
      <c r="AA85" s="50">
        <f t="shared" si="40"/>
        <v>0</v>
      </c>
      <c r="AB85" s="50">
        <v>0</v>
      </c>
      <c r="AC85" s="51">
        <v>0</v>
      </c>
      <c r="AD85" s="50">
        <f t="shared" si="41"/>
        <v>0</v>
      </c>
      <c r="AE85" s="50">
        <v>0</v>
      </c>
      <c r="AF85" s="51">
        <v>0</v>
      </c>
      <c r="AG85" s="50">
        <f t="shared" si="42"/>
        <v>0</v>
      </c>
      <c r="AH85" s="50">
        <v>0</v>
      </c>
      <c r="AI85" s="51">
        <v>0</v>
      </c>
      <c r="AJ85" s="50">
        <f t="shared" si="43"/>
        <v>0</v>
      </c>
      <c r="AK85" s="50">
        <v>0</v>
      </c>
      <c r="AL85" s="51">
        <v>0</v>
      </c>
      <c r="AM85" s="50">
        <f t="shared" si="44"/>
        <v>0</v>
      </c>
      <c r="AN85" s="50">
        <v>0</v>
      </c>
      <c r="AO85" s="51">
        <v>0</v>
      </c>
    </row>
    <row r="86" spans="1:41" ht="20.100000000000001" customHeight="1" x14ac:dyDescent="0.25">
      <c r="A86" s="49" t="s">
        <v>229</v>
      </c>
      <c r="B86" s="49" t="s">
        <v>99</v>
      </c>
      <c r="C86" s="49" t="s">
        <v>134</v>
      </c>
      <c r="D86" s="49" t="s">
        <v>232</v>
      </c>
      <c r="E86" s="50">
        <f t="shared" si="30"/>
        <v>3.97</v>
      </c>
      <c r="F86" s="50">
        <f t="shared" si="31"/>
        <v>3.97</v>
      </c>
      <c r="G86" s="50">
        <f t="shared" si="32"/>
        <v>3.97</v>
      </c>
      <c r="H86" s="50">
        <v>3.97</v>
      </c>
      <c r="I86" s="51">
        <v>0</v>
      </c>
      <c r="J86" s="50">
        <f t="shared" si="33"/>
        <v>0</v>
      </c>
      <c r="K86" s="50">
        <v>0</v>
      </c>
      <c r="L86" s="51">
        <v>0</v>
      </c>
      <c r="M86" s="50">
        <f t="shared" si="34"/>
        <v>0</v>
      </c>
      <c r="N86" s="50">
        <v>0</v>
      </c>
      <c r="O86" s="51">
        <v>0</v>
      </c>
      <c r="P86" s="52">
        <f t="shared" si="35"/>
        <v>0</v>
      </c>
      <c r="Q86" s="50">
        <f t="shared" si="36"/>
        <v>0</v>
      </c>
      <c r="R86" s="50">
        <v>0</v>
      </c>
      <c r="S86" s="51">
        <v>0</v>
      </c>
      <c r="T86" s="50">
        <f t="shared" si="37"/>
        <v>0</v>
      </c>
      <c r="U86" s="50">
        <v>0</v>
      </c>
      <c r="V86" s="50">
        <v>0</v>
      </c>
      <c r="W86" s="50">
        <f t="shared" si="38"/>
        <v>0</v>
      </c>
      <c r="X86" s="50">
        <v>0</v>
      </c>
      <c r="Y86" s="51">
        <v>0</v>
      </c>
      <c r="Z86" s="52">
        <f t="shared" si="39"/>
        <v>0</v>
      </c>
      <c r="AA86" s="50">
        <f t="shared" si="40"/>
        <v>0</v>
      </c>
      <c r="AB86" s="50">
        <v>0</v>
      </c>
      <c r="AC86" s="51">
        <v>0</v>
      </c>
      <c r="AD86" s="50">
        <f t="shared" si="41"/>
        <v>0</v>
      </c>
      <c r="AE86" s="50">
        <v>0</v>
      </c>
      <c r="AF86" s="51">
        <v>0</v>
      </c>
      <c r="AG86" s="50">
        <f t="shared" si="42"/>
        <v>0</v>
      </c>
      <c r="AH86" s="50">
        <v>0</v>
      </c>
      <c r="AI86" s="51">
        <v>0</v>
      </c>
      <c r="AJ86" s="50">
        <f t="shared" si="43"/>
        <v>0</v>
      </c>
      <c r="AK86" s="50">
        <v>0</v>
      </c>
      <c r="AL86" s="51">
        <v>0</v>
      </c>
      <c r="AM86" s="50">
        <f t="shared" si="44"/>
        <v>0</v>
      </c>
      <c r="AN86" s="50">
        <v>0</v>
      </c>
      <c r="AO86" s="51">
        <v>0</v>
      </c>
    </row>
    <row r="87" spans="1:41" ht="20.100000000000001" customHeight="1" x14ac:dyDescent="0.25">
      <c r="A87" s="49" t="s">
        <v>229</v>
      </c>
      <c r="B87" s="49" t="s">
        <v>94</v>
      </c>
      <c r="C87" s="49" t="s">
        <v>134</v>
      </c>
      <c r="D87" s="49" t="s">
        <v>233</v>
      </c>
      <c r="E87" s="50">
        <f t="shared" si="30"/>
        <v>2.04</v>
      </c>
      <c r="F87" s="50">
        <f t="shared" si="31"/>
        <v>2.04</v>
      </c>
      <c r="G87" s="50">
        <f t="shared" si="32"/>
        <v>2.04</v>
      </c>
      <c r="H87" s="50">
        <v>2.04</v>
      </c>
      <c r="I87" s="51">
        <v>0</v>
      </c>
      <c r="J87" s="50">
        <f t="shared" si="33"/>
        <v>0</v>
      </c>
      <c r="K87" s="50">
        <v>0</v>
      </c>
      <c r="L87" s="51">
        <v>0</v>
      </c>
      <c r="M87" s="50">
        <f t="shared" si="34"/>
        <v>0</v>
      </c>
      <c r="N87" s="50">
        <v>0</v>
      </c>
      <c r="O87" s="51">
        <v>0</v>
      </c>
      <c r="P87" s="52">
        <f t="shared" si="35"/>
        <v>0</v>
      </c>
      <c r="Q87" s="50">
        <f t="shared" si="36"/>
        <v>0</v>
      </c>
      <c r="R87" s="50">
        <v>0</v>
      </c>
      <c r="S87" s="51">
        <v>0</v>
      </c>
      <c r="T87" s="50">
        <f t="shared" si="37"/>
        <v>0</v>
      </c>
      <c r="U87" s="50">
        <v>0</v>
      </c>
      <c r="V87" s="50">
        <v>0</v>
      </c>
      <c r="W87" s="50">
        <f t="shared" si="38"/>
        <v>0</v>
      </c>
      <c r="X87" s="50">
        <v>0</v>
      </c>
      <c r="Y87" s="51">
        <v>0</v>
      </c>
      <c r="Z87" s="52">
        <f t="shared" si="39"/>
        <v>0</v>
      </c>
      <c r="AA87" s="50">
        <f t="shared" si="40"/>
        <v>0</v>
      </c>
      <c r="AB87" s="50">
        <v>0</v>
      </c>
      <c r="AC87" s="51">
        <v>0</v>
      </c>
      <c r="AD87" s="50">
        <f t="shared" si="41"/>
        <v>0</v>
      </c>
      <c r="AE87" s="50">
        <v>0</v>
      </c>
      <c r="AF87" s="51">
        <v>0</v>
      </c>
      <c r="AG87" s="50">
        <f t="shared" si="42"/>
        <v>0</v>
      </c>
      <c r="AH87" s="50">
        <v>0</v>
      </c>
      <c r="AI87" s="51">
        <v>0</v>
      </c>
      <c r="AJ87" s="50">
        <f t="shared" si="43"/>
        <v>0</v>
      </c>
      <c r="AK87" s="50">
        <v>0</v>
      </c>
      <c r="AL87" s="51">
        <v>0</v>
      </c>
      <c r="AM87" s="50">
        <f t="shared" si="44"/>
        <v>0</v>
      </c>
      <c r="AN87" s="50">
        <v>0</v>
      </c>
      <c r="AO87" s="51">
        <v>0</v>
      </c>
    </row>
    <row r="88" spans="1:41" ht="20.100000000000001" customHeight="1" x14ac:dyDescent="0.25">
      <c r="A88" s="49" t="s">
        <v>38</v>
      </c>
      <c r="B88" s="49" t="s">
        <v>38</v>
      </c>
      <c r="C88" s="49" t="s">
        <v>38</v>
      </c>
      <c r="D88" s="49" t="s">
        <v>234</v>
      </c>
      <c r="E88" s="50">
        <f t="shared" si="30"/>
        <v>24.47</v>
      </c>
      <c r="F88" s="50">
        <f t="shared" si="31"/>
        <v>24.47</v>
      </c>
      <c r="G88" s="50">
        <f t="shared" si="32"/>
        <v>24.47</v>
      </c>
      <c r="H88" s="50">
        <v>24.47</v>
      </c>
      <c r="I88" s="51">
        <v>0</v>
      </c>
      <c r="J88" s="50">
        <f t="shared" si="33"/>
        <v>0</v>
      </c>
      <c r="K88" s="50">
        <v>0</v>
      </c>
      <c r="L88" s="51">
        <v>0</v>
      </c>
      <c r="M88" s="50">
        <f t="shared" si="34"/>
        <v>0</v>
      </c>
      <c r="N88" s="50">
        <v>0</v>
      </c>
      <c r="O88" s="51">
        <v>0</v>
      </c>
      <c r="P88" s="52">
        <f t="shared" si="35"/>
        <v>0</v>
      </c>
      <c r="Q88" s="50">
        <f t="shared" si="36"/>
        <v>0</v>
      </c>
      <c r="R88" s="50">
        <v>0</v>
      </c>
      <c r="S88" s="51">
        <v>0</v>
      </c>
      <c r="T88" s="50">
        <f t="shared" si="37"/>
        <v>0</v>
      </c>
      <c r="U88" s="50">
        <v>0</v>
      </c>
      <c r="V88" s="50">
        <v>0</v>
      </c>
      <c r="W88" s="50">
        <f t="shared" si="38"/>
        <v>0</v>
      </c>
      <c r="X88" s="50">
        <v>0</v>
      </c>
      <c r="Y88" s="51">
        <v>0</v>
      </c>
      <c r="Z88" s="52">
        <f t="shared" si="39"/>
        <v>0</v>
      </c>
      <c r="AA88" s="50">
        <f t="shared" si="40"/>
        <v>0</v>
      </c>
      <c r="AB88" s="50">
        <v>0</v>
      </c>
      <c r="AC88" s="51">
        <v>0</v>
      </c>
      <c r="AD88" s="50">
        <f t="shared" si="41"/>
        <v>0</v>
      </c>
      <c r="AE88" s="50">
        <v>0</v>
      </c>
      <c r="AF88" s="51">
        <v>0</v>
      </c>
      <c r="AG88" s="50">
        <f t="shared" si="42"/>
        <v>0</v>
      </c>
      <c r="AH88" s="50">
        <v>0</v>
      </c>
      <c r="AI88" s="51">
        <v>0</v>
      </c>
      <c r="AJ88" s="50">
        <f t="shared" si="43"/>
        <v>0</v>
      </c>
      <c r="AK88" s="50">
        <v>0</v>
      </c>
      <c r="AL88" s="51">
        <v>0</v>
      </c>
      <c r="AM88" s="50">
        <f t="shared" si="44"/>
        <v>0</v>
      </c>
      <c r="AN88" s="50">
        <v>0</v>
      </c>
      <c r="AO88" s="51">
        <v>0</v>
      </c>
    </row>
    <row r="89" spans="1:41" ht="20.100000000000001" customHeight="1" x14ac:dyDescent="0.25">
      <c r="A89" s="49" t="s">
        <v>235</v>
      </c>
      <c r="B89" s="49" t="s">
        <v>86</v>
      </c>
      <c r="C89" s="49" t="s">
        <v>134</v>
      </c>
      <c r="D89" s="49" t="s">
        <v>236</v>
      </c>
      <c r="E89" s="50">
        <f t="shared" si="30"/>
        <v>11.46</v>
      </c>
      <c r="F89" s="50">
        <f t="shared" si="31"/>
        <v>11.46</v>
      </c>
      <c r="G89" s="50">
        <f t="shared" si="32"/>
        <v>11.46</v>
      </c>
      <c r="H89" s="50">
        <v>11.46</v>
      </c>
      <c r="I89" s="51">
        <v>0</v>
      </c>
      <c r="J89" s="50">
        <f t="shared" si="33"/>
        <v>0</v>
      </c>
      <c r="K89" s="50">
        <v>0</v>
      </c>
      <c r="L89" s="51">
        <v>0</v>
      </c>
      <c r="M89" s="50">
        <f t="shared" si="34"/>
        <v>0</v>
      </c>
      <c r="N89" s="50">
        <v>0</v>
      </c>
      <c r="O89" s="51">
        <v>0</v>
      </c>
      <c r="P89" s="52">
        <f t="shared" si="35"/>
        <v>0</v>
      </c>
      <c r="Q89" s="50">
        <f t="shared" si="36"/>
        <v>0</v>
      </c>
      <c r="R89" s="50">
        <v>0</v>
      </c>
      <c r="S89" s="51">
        <v>0</v>
      </c>
      <c r="T89" s="50">
        <f t="shared" si="37"/>
        <v>0</v>
      </c>
      <c r="U89" s="50">
        <v>0</v>
      </c>
      <c r="V89" s="50">
        <v>0</v>
      </c>
      <c r="W89" s="50">
        <f t="shared" si="38"/>
        <v>0</v>
      </c>
      <c r="X89" s="50">
        <v>0</v>
      </c>
      <c r="Y89" s="51">
        <v>0</v>
      </c>
      <c r="Z89" s="52">
        <f t="shared" si="39"/>
        <v>0</v>
      </c>
      <c r="AA89" s="50">
        <f t="shared" si="40"/>
        <v>0</v>
      </c>
      <c r="AB89" s="50">
        <v>0</v>
      </c>
      <c r="AC89" s="51">
        <v>0</v>
      </c>
      <c r="AD89" s="50">
        <f t="shared" si="41"/>
        <v>0</v>
      </c>
      <c r="AE89" s="50">
        <v>0</v>
      </c>
      <c r="AF89" s="51">
        <v>0</v>
      </c>
      <c r="AG89" s="50">
        <f t="shared" si="42"/>
        <v>0</v>
      </c>
      <c r="AH89" s="50">
        <v>0</v>
      </c>
      <c r="AI89" s="51">
        <v>0</v>
      </c>
      <c r="AJ89" s="50">
        <f t="shared" si="43"/>
        <v>0</v>
      </c>
      <c r="AK89" s="50">
        <v>0</v>
      </c>
      <c r="AL89" s="51">
        <v>0</v>
      </c>
      <c r="AM89" s="50">
        <f t="shared" si="44"/>
        <v>0</v>
      </c>
      <c r="AN89" s="50">
        <v>0</v>
      </c>
      <c r="AO89" s="51">
        <v>0</v>
      </c>
    </row>
    <row r="90" spans="1:41" ht="20.100000000000001" customHeight="1" x14ac:dyDescent="0.25">
      <c r="A90" s="49" t="s">
        <v>235</v>
      </c>
      <c r="B90" s="49" t="s">
        <v>99</v>
      </c>
      <c r="C90" s="49" t="s">
        <v>134</v>
      </c>
      <c r="D90" s="49" t="s">
        <v>238</v>
      </c>
      <c r="E90" s="50">
        <f t="shared" si="30"/>
        <v>0.3</v>
      </c>
      <c r="F90" s="50">
        <f t="shared" si="31"/>
        <v>0.3</v>
      </c>
      <c r="G90" s="50">
        <f t="shared" si="32"/>
        <v>0.3</v>
      </c>
      <c r="H90" s="50">
        <v>0.3</v>
      </c>
      <c r="I90" s="51">
        <v>0</v>
      </c>
      <c r="J90" s="50">
        <f t="shared" si="33"/>
        <v>0</v>
      </c>
      <c r="K90" s="50">
        <v>0</v>
      </c>
      <c r="L90" s="51">
        <v>0</v>
      </c>
      <c r="M90" s="50">
        <f t="shared" si="34"/>
        <v>0</v>
      </c>
      <c r="N90" s="50">
        <v>0</v>
      </c>
      <c r="O90" s="51">
        <v>0</v>
      </c>
      <c r="P90" s="52">
        <f t="shared" si="35"/>
        <v>0</v>
      </c>
      <c r="Q90" s="50">
        <f t="shared" si="36"/>
        <v>0</v>
      </c>
      <c r="R90" s="50">
        <v>0</v>
      </c>
      <c r="S90" s="51">
        <v>0</v>
      </c>
      <c r="T90" s="50">
        <f t="shared" si="37"/>
        <v>0</v>
      </c>
      <c r="U90" s="50">
        <v>0</v>
      </c>
      <c r="V90" s="50">
        <v>0</v>
      </c>
      <c r="W90" s="50">
        <f t="shared" si="38"/>
        <v>0</v>
      </c>
      <c r="X90" s="50">
        <v>0</v>
      </c>
      <c r="Y90" s="51">
        <v>0</v>
      </c>
      <c r="Z90" s="52">
        <f t="shared" si="39"/>
        <v>0</v>
      </c>
      <c r="AA90" s="50">
        <f t="shared" si="40"/>
        <v>0</v>
      </c>
      <c r="AB90" s="50">
        <v>0</v>
      </c>
      <c r="AC90" s="51">
        <v>0</v>
      </c>
      <c r="AD90" s="50">
        <f t="shared" si="41"/>
        <v>0</v>
      </c>
      <c r="AE90" s="50">
        <v>0</v>
      </c>
      <c r="AF90" s="51">
        <v>0</v>
      </c>
      <c r="AG90" s="50">
        <f t="shared" si="42"/>
        <v>0</v>
      </c>
      <c r="AH90" s="50">
        <v>0</v>
      </c>
      <c r="AI90" s="51">
        <v>0</v>
      </c>
      <c r="AJ90" s="50">
        <f t="shared" si="43"/>
        <v>0</v>
      </c>
      <c r="AK90" s="50">
        <v>0</v>
      </c>
      <c r="AL90" s="51">
        <v>0</v>
      </c>
      <c r="AM90" s="50">
        <f t="shared" si="44"/>
        <v>0</v>
      </c>
      <c r="AN90" s="50">
        <v>0</v>
      </c>
      <c r="AO90" s="51">
        <v>0</v>
      </c>
    </row>
    <row r="91" spans="1:41" ht="20.100000000000001" customHeight="1" x14ac:dyDescent="0.25">
      <c r="A91" s="49" t="s">
        <v>235</v>
      </c>
      <c r="B91" s="49" t="s">
        <v>104</v>
      </c>
      <c r="C91" s="49" t="s">
        <v>134</v>
      </c>
      <c r="D91" s="49" t="s">
        <v>240</v>
      </c>
      <c r="E91" s="50">
        <f t="shared" si="30"/>
        <v>11.11</v>
      </c>
      <c r="F91" s="50">
        <f t="shared" si="31"/>
        <v>11.11</v>
      </c>
      <c r="G91" s="50">
        <f t="shared" si="32"/>
        <v>11.11</v>
      </c>
      <c r="H91" s="50">
        <v>11.11</v>
      </c>
      <c r="I91" s="51">
        <v>0</v>
      </c>
      <c r="J91" s="50">
        <f t="shared" si="33"/>
        <v>0</v>
      </c>
      <c r="K91" s="50">
        <v>0</v>
      </c>
      <c r="L91" s="51">
        <v>0</v>
      </c>
      <c r="M91" s="50">
        <f t="shared" si="34"/>
        <v>0</v>
      </c>
      <c r="N91" s="50">
        <v>0</v>
      </c>
      <c r="O91" s="51">
        <v>0</v>
      </c>
      <c r="P91" s="52">
        <f t="shared" si="35"/>
        <v>0</v>
      </c>
      <c r="Q91" s="50">
        <f t="shared" si="36"/>
        <v>0</v>
      </c>
      <c r="R91" s="50">
        <v>0</v>
      </c>
      <c r="S91" s="51">
        <v>0</v>
      </c>
      <c r="T91" s="50">
        <f t="shared" si="37"/>
        <v>0</v>
      </c>
      <c r="U91" s="50">
        <v>0</v>
      </c>
      <c r="V91" s="50">
        <v>0</v>
      </c>
      <c r="W91" s="50">
        <f t="shared" si="38"/>
        <v>0</v>
      </c>
      <c r="X91" s="50">
        <v>0</v>
      </c>
      <c r="Y91" s="51">
        <v>0</v>
      </c>
      <c r="Z91" s="52">
        <f t="shared" si="39"/>
        <v>0</v>
      </c>
      <c r="AA91" s="50">
        <f t="shared" si="40"/>
        <v>0</v>
      </c>
      <c r="AB91" s="50">
        <v>0</v>
      </c>
      <c r="AC91" s="51">
        <v>0</v>
      </c>
      <c r="AD91" s="50">
        <f t="shared" si="41"/>
        <v>0</v>
      </c>
      <c r="AE91" s="50">
        <v>0</v>
      </c>
      <c r="AF91" s="51">
        <v>0</v>
      </c>
      <c r="AG91" s="50">
        <f t="shared" si="42"/>
        <v>0</v>
      </c>
      <c r="AH91" s="50">
        <v>0</v>
      </c>
      <c r="AI91" s="51">
        <v>0</v>
      </c>
      <c r="AJ91" s="50">
        <f t="shared" si="43"/>
        <v>0</v>
      </c>
      <c r="AK91" s="50">
        <v>0</v>
      </c>
      <c r="AL91" s="51">
        <v>0</v>
      </c>
      <c r="AM91" s="50">
        <f t="shared" si="44"/>
        <v>0</v>
      </c>
      <c r="AN91" s="50">
        <v>0</v>
      </c>
      <c r="AO91" s="51">
        <v>0</v>
      </c>
    </row>
    <row r="92" spans="1:41" ht="20.100000000000001" customHeight="1" x14ac:dyDescent="0.25">
      <c r="A92" s="49" t="s">
        <v>235</v>
      </c>
      <c r="B92" s="49" t="s">
        <v>107</v>
      </c>
      <c r="C92" s="49" t="s">
        <v>134</v>
      </c>
      <c r="D92" s="49" t="s">
        <v>243</v>
      </c>
      <c r="E92" s="50">
        <f t="shared" si="30"/>
        <v>0.6</v>
      </c>
      <c r="F92" s="50">
        <f t="shared" si="31"/>
        <v>0.6</v>
      </c>
      <c r="G92" s="50">
        <f t="shared" si="32"/>
        <v>0.6</v>
      </c>
      <c r="H92" s="50">
        <v>0.6</v>
      </c>
      <c r="I92" s="51">
        <v>0</v>
      </c>
      <c r="J92" s="50">
        <f t="shared" si="33"/>
        <v>0</v>
      </c>
      <c r="K92" s="50">
        <v>0</v>
      </c>
      <c r="L92" s="51">
        <v>0</v>
      </c>
      <c r="M92" s="50">
        <f t="shared" si="34"/>
        <v>0</v>
      </c>
      <c r="N92" s="50">
        <v>0</v>
      </c>
      <c r="O92" s="51">
        <v>0</v>
      </c>
      <c r="P92" s="52">
        <f t="shared" si="35"/>
        <v>0</v>
      </c>
      <c r="Q92" s="50">
        <f t="shared" si="36"/>
        <v>0</v>
      </c>
      <c r="R92" s="50">
        <v>0</v>
      </c>
      <c r="S92" s="51">
        <v>0</v>
      </c>
      <c r="T92" s="50">
        <f t="shared" si="37"/>
        <v>0</v>
      </c>
      <c r="U92" s="50">
        <v>0</v>
      </c>
      <c r="V92" s="50">
        <v>0</v>
      </c>
      <c r="W92" s="50">
        <f t="shared" si="38"/>
        <v>0</v>
      </c>
      <c r="X92" s="50">
        <v>0</v>
      </c>
      <c r="Y92" s="51">
        <v>0</v>
      </c>
      <c r="Z92" s="52">
        <f t="shared" si="39"/>
        <v>0</v>
      </c>
      <c r="AA92" s="50">
        <f t="shared" si="40"/>
        <v>0</v>
      </c>
      <c r="AB92" s="50">
        <v>0</v>
      </c>
      <c r="AC92" s="51">
        <v>0</v>
      </c>
      <c r="AD92" s="50">
        <f t="shared" si="41"/>
        <v>0</v>
      </c>
      <c r="AE92" s="50">
        <v>0</v>
      </c>
      <c r="AF92" s="51">
        <v>0</v>
      </c>
      <c r="AG92" s="50">
        <f t="shared" si="42"/>
        <v>0</v>
      </c>
      <c r="AH92" s="50">
        <v>0</v>
      </c>
      <c r="AI92" s="51">
        <v>0</v>
      </c>
      <c r="AJ92" s="50">
        <f t="shared" si="43"/>
        <v>0</v>
      </c>
      <c r="AK92" s="50">
        <v>0</v>
      </c>
      <c r="AL92" s="51">
        <v>0</v>
      </c>
      <c r="AM92" s="50">
        <f t="shared" si="44"/>
        <v>0</v>
      </c>
      <c r="AN92" s="50">
        <v>0</v>
      </c>
      <c r="AO92" s="51">
        <v>0</v>
      </c>
    </row>
    <row r="93" spans="1:41" ht="20.100000000000001" customHeight="1" x14ac:dyDescent="0.25">
      <c r="A93" s="49" t="s">
        <v>235</v>
      </c>
      <c r="B93" s="49" t="s">
        <v>94</v>
      </c>
      <c r="C93" s="49" t="s">
        <v>134</v>
      </c>
      <c r="D93" s="49" t="s">
        <v>244</v>
      </c>
      <c r="E93" s="50">
        <f t="shared" si="30"/>
        <v>1</v>
      </c>
      <c r="F93" s="50">
        <f t="shared" si="31"/>
        <v>1</v>
      </c>
      <c r="G93" s="50">
        <f t="shared" si="32"/>
        <v>1</v>
      </c>
      <c r="H93" s="50">
        <v>1</v>
      </c>
      <c r="I93" s="51">
        <v>0</v>
      </c>
      <c r="J93" s="50">
        <f t="shared" si="33"/>
        <v>0</v>
      </c>
      <c r="K93" s="50">
        <v>0</v>
      </c>
      <c r="L93" s="51">
        <v>0</v>
      </c>
      <c r="M93" s="50">
        <f t="shared" si="34"/>
        <v>0</v>
      </c>
      <c r="N93" s="50">
        <v>0</v>
      </c>
      <c r="O93" s="51">
        <v>0</v>
      </c>
      <c r="P93" s="52">
        <f t="shared" si="35"/>
        <v>0</v>
      </c>
      <c r="Q93" s="50">
        <f t="shared" si="36"/>
        <v>0</v>
      </c>
      <c r="R93" s="50">
        <v>0</v>
      </c>
      <c r="S93" s="51">
        <v>0</v>
      </c>
      <c r="T93" s="50">
        <f t="shared" si="37"/>
        <v>0</v>
      </c>
      <c r="U93" s="50">
        <v>0</v>
      </c>
      <c r="V93" s="50">
        <v>0</v>
      </c>
      <c r="W93" s="50">
        <f t="shared" si="38"/>
        <v>0</v>
      </c>
      <c r="X93" s="50">
        <v>0</v>
      </c>
      <c r="Y93" s="51">
        <v>0</v>
      </c>
      <c r="Z93" s="52">
        <f t="shared" si="39"/>
        <v>0</v>
      </c>
      <c r="AA93" s="50">
        <f t="shared" si="40"/>
        <v>0</v>
      </c>
      <c r="AB93" s="50">
        <v>0</v>
      </c>
      <c r="AC93" s="51">
        <v>0</v>
      </c>
      <c r="AD93" s="50">
        <f t="shared" si="41"/>
        <v>0</v>
      </c>
      <c r="AE93" s="50">
        <v>0</v>
      </c>
      <c r="AF93" s="51">
        <v>0</v>
      </c>
      <c r="AG93" s="50">
        <f t="shared" si="42"/>
        <v>0</v>
      </c>
      <c r="AH93" s="50">
        <v>0</v>
      </c>
      <c r="AI93" s="51">
        <v>0</v>
      </c>
      <c r="AJ93" s="50">
        <f t="shared" si="43"/>
        <v>0</v>
      </c>
      <c r="AK93" s="50">
        <v>0</v>
      </c>
      <c r="AL93" s="51">
        <v>0</v>
      </c>
      <c r="AM93" s="50">
        <f t="shared" si="44"/>
        <v>0</v>
      </c>
      <c r="AN93" s="50">
        <v>0</v>
      </c>
      <c r="AO93" s="51">
        <v>0</v>
      </c>
    </row>
    <row r="94" spans="1:41" ht="20.100000000000001" customHeight="1" x14ac:dyDescent="0.25">
      <c r="A94" s="49" t="s">
        <v>38</v>
      </c>
      <c r="B94" s="49" t="s">
        <v>38</v>
      </c>
      <c r="C94" s="49" t="s">
        <v>38</v>
      </c>
      <c r="D94" s="49" t="s">
        <v>255</v>
      </c>
      <c r="E94" s="50">
        <f t="shared" si="30"/>
        <v>0.01</v>
      </c>
      <c r="F94" s="50">
        <f t="shared" si="31"/>
        <v>0.01</v>
      </c>
      <c r="G94" s="50">
        <f t="shared" si="32"/>
        <v>0.01</v>
      </c>
      <c r="H94" s="50">
        <v>0.01</v>
      </c>
      <c r="I94" s="51">
        <v>0</v>
      </c>
      <c r="J94" s="50">
        <f t="shared" si="33"/>
        <v>0</v>
      </c>
      <c r="K94" s="50">
        <v>0</v>
      </c>
      <c r="L94" s="51">
        <v>0</v>
      </c>
      <c r="M94" s="50">
        <f t="shared" si="34"/>
        <v>0</v>
      </c>
      <c r="N94" s="50">
        <v>0</v>
      </c>
      <c r="O94" s="51">
        <v>0</v>
      </c>
      <c r="P94" s="52">
        <f t="shared" si="35"/>
        <v>0</v>
      </c>
      <c r="Q94" s="50">
        <f t="shared" si="36"/>
        <v>0</v>
      </c>
      <c r="R94" s="50">
        <v>0</v>
      </c>
      <c r="S94" s="51">
        <v>0</v>
      </c>
      <c r="T94" s="50">
        <f t="shared" si="37"/>
        <v>0</v>
      </c>
      <c r="U94" s="50">
        <v>0</v>
      </c>
      <c r="V94" s="50">
        <v>0</v>
      </c>
      <c r="W94" s="50">
        <f t="shared" si="38"/>
        <v>0</v>
      </c>
      <c r="X94" s="50">
        <v>0</v>
      </c>
      <c r="Y94" s="51">
        <v>0</v>
      </c>
      <c r="Z94" s="52">
        <f t="shared" si="39"/>
        <v>0</v>
      </c>
      <c r="AA94" s="50">
        <f t="shared" si="40"/>
        <v>0</v>
      </c>
      <c r="AB94" s="50">
        <v>0</v>
      </c>
      <c r="AC94" s="51">
        <v>0</v>
      </c>
      <c r="AD94" s="50">
        <f t="shared" si="41"/>
        <v>0</v>
      </c>
      <c r="AE94" s="50">
        <v>0</v>
      </c>
      <c r="AF94" s="51">
        <v>0</v>
      </c>
      <c r="AG94" s="50">
        <f t="shared" si="42"/>
        <v>0</v>
      </c>
      <c r="AH94" s="50">
        <v>0</v>
      </c>
      <c r="AI94" s="51">
        <v>0</v>
      </c>
      <c r="AJ94" s="50">
        <f t="shared" si="43"/>
        <v>0</v>
      </c>
      <c r="AK94" s="50">
        <v>0</v>
      </c>
      <c r="AL94" s="51">
        <v>0</v>
      </c>
      <c r="AM94" s="50">
        <f t="shared" si="44"/>
        <v>0</v>
      </c>
      <c r="AN94" s="50">
        <v>0</v>
      </c>
      <c r="AO94" s="51">
        <v>0</v>
      </c>
    </row>
    <row r="95" spans="1:41" ht="20.100000000000001" customHeight="1" x14ac:dyDescent="0.25">
      <c r="A95" s="49" t="s">
        <v>256</v>
      </c>
      <c r="B95" s="49" t="s">
        <v>86</v>
      </c>
      <c r="C95" s="49" t="s">
        <v>134</v>
      </c>
      <c r="D95" s="49" t="s">
        <v>257</v>
      </c>
      <c r="E95" s="50">
        <f t="shared" si="30"/>
        <v>0.01</v>
      </c>
      <c r="F95" s="50">
        <f t="shared" si="31"/>
        <v>0.01</v>
      </c>
      <c r="G95" s="50">
        <f t="shared" si="32"/>
        <v>0.01</v>
      </c>
      <c r="H95" s="50">
        <v>0.01</v>
      </c>
      <c r="I95" s="51">
        <v>0</v>
      </c>
      <c r="J95" s="50">
        <f t="shared" si="33"/>
        <v>0</v>
      </c>
      <c r="K95" s="50">
        <v>0</v>
      </c>
      <c r="L95" s="51">
        <v>0</v>
      </c>
      <c r="M95" s="50">
        <f t="shared" si="34"/>
        <v>0</v>
      </c>
      <c r="N95" s="50">
        <v>0</v>
      </c>
      <c r="O95" s="51">
        <v>0</v>
      </c>
      <c r="P95" s="52">
        <f t="shared" si="35"/>
        <v>0</v>
      </c>
      <c r="Q95" s="50">
        <f t="shared" si="36"/>
        <v>0</v>
      </c>
      <c r="R95" s="50">
        <v>0</v>
      </c>
      <c r="S95" s="51">
        <v>0</v>
      </c>
      <c r="T95" s="50">
        <f t="shared" si="37"/>
        <v>0</v>
      </c>
      <c r="U95" s="50">
        <v>0</v>
      </c>
      <c r="V95" s="50">
        <v>0</v>
      </c>
      <c r="W95" s="50">
        <f t="shared" si="38"/>
        <v>0</v>
      </c>
      <c r="X95" s="50">
        <v>0</v>
      </c>
      <c r="Y95" s="51">
        <v>0</v>
      </c>
      <c r="Z95" s="52">
        <f t="shared" si="39"/>
        <v>0</v>
      </c>
      <c r="AA95" s="50">
        <f t="shared" si="40"/>
        <v>0</v>
      </c>
      <c r="AB95" s="50">
        <v>0</v>
      </c>
      <c r="AC95" s="51">
        <v>0</v>
      </c>
      <c r="AD95" s="50">
        <f t="shared" si="41"/>
        <v>0</v>
      </c>
      <c r="AE95" s="50">
        <v>0</v>
      </c>
      <c r="AF95" s="51">
        <v>0</v>
      </c>
      <c r="AG95" s="50">
        <f t="shared" si="42"/>
        <v>0</v>
      </c>
      <c r="AH95" s="50">
        <v>0</v>
      </c>
      <c r="AI95" s="51">
        <v>0</v>
      </c>
      <c r="AJ95" s="50">
        <f t="shared" si="43"/>
        <v>0</v>
      </c>
      <c r="AK95" s="50">
        <v>0</v>
      </c>
      <c r="AL95" s="51">
        <v>0</v>
      </c>
      <c r="AM95" s="50">
        <f t="shared" si="44"/>
        <v>0</v>
      </c>
      <c r="AN95" s="50">
        <v>0</v>
      </c>
      <c r="AO95" s="51">
        <v>0</v>
      </c>
    </row>
    <row r="96" spans="1:41" ht="20.100000000000001" customHeight="1" x14ac:dyDescent="0.25">
      <c r="A96" s="49" t="s">
        <v>38</v>
      </c>
      <c r="B96" s="49" t="s">
        <v>38</v>
      </c>
      <c r="C96" s="49" t="s">
        <v>38</v>
      </c>
      <c r="D96" s="49" t="s">
        <v>135</v>
      </c>
      <c r="E96" s="50">
        <f t="shared" si="30"/>
        <v>631.19000000000005</v>
      </c>
      <c r="F96" s="50">
        <f t="shared" si="31"/>
        <v>631.19000000000005</v>
      </c>
      <c r="G96" s="50">
        <f t="shared" si="32"/>
        <v>631.19000000000005</v>
      </c>
      <c r="H96" s="50">
        <v>631.19000000000005</v>
      </c>
      <c r="I96" s="51">
        <v>0</v>
      </c>
      <c r="J96" s="50">
        <f t="shared" si="33"/>
        <v>0</v>
      </c>
      <c r="K96" s="50">
        <v>0</v>
      </c>
      <c r="L96" s="51">
        <v>0</v>
      </c>
      <c r="M96" s="50">
        <f t="shared" si="34"/>
        <v>0</v>
      </c>
      <c r="N96" s="50">
        <v>0</v>
      </c>
      <c r="O96" s="51">
        <v>0</v>
      </c>
      <c r="P96" s="52">
        <f t="shared" si="35"/>
        <v>0</v>
      </c>
      <c r="Q96" s="50">
        <f t="shared" si="36"/>
        <v>0</v>
      </c>
      <c r="R96" s="50">
        <v>0</v>
      </c>
      <c r="S96" s="51">
        <v>0</v>
      </c>
      <c r="T96" s="50">
        <f t="shared" si="37"/>
        <v>0</v>
      </c>
      <c r="U96" s="50">
        <v>0</v>
      </c>
      <c r="V96" s="50">
        <v>0</v>
      </c>
      <c r="W96" s="50">
        <f t="shared" si="38"/>
        <v>0</v>
      </c>
      <c r="X96" s="50">
        <v>0</v>
      </c>
      <c r="Y96" s="51">
        <v>0</v>
      </c>
      <c r="Z96" s="52">
        <f t="shared" si="39"/>
        <v>0</v>
      </c>
      <c r="AA96" s="50">
        <f t="shared" si="40"/>
        <v>0</v>
      </c>
      <c r="AB96" s="50">
        <v>0</v>
      </c>
      <c r="AC96" s="51">
        <v>0</v>
      </c>
      <c r="AD96" s="50">
        <f t="shared" si="41"/>
        <v>0</v>
      </c>
      <c r="AE96" s="50">
        <v>0</v>
      </c>
      <c r="AF96" s="51">
        <v>0</v>
      </c>
      <c r="AG96" s="50">
        <f t="shared" si="42"/>
        <v>0</v>
      </c>
      <c r="AH96" s="50">
        <v>0</v>
      </c>
      <c r="AI96" s="51">
        <v>0</v>
      </c>
      <c r="AJ96" s="50">
        <f t="shared" si="43"/>
        <v>0</v>
      </c>
      <c r="AK96" s="50">
        <v>0</v>
      </c>
      <c r="AL96" s="51">
        <v>0</v>
      </c>
      <c r="AM96" s="50">
        <f t="shared" si="44"/>
        <v>0</v>
      </c>
      <c r="AN96" s="50">
        <v>0</v>
      </c>
      <c r="AO96" s="51">
        <v>0</v>
      </c>
    </row>
    <row r="97" spans="1:41" ht="20.100000000000001" customHeight="1" x14ac:dyDescent="0.25">
      <c r="A97" s="49" t="s">
        <v>38</v>
      </c>
      <c r="B97" s="49" t="s">
        <v>38</v>
      </c>
      <c r="C97" s="49" t="s">
        <v>38</v>
      </c>
      <c r="D97" s="49" t="s">
        <v>136</v>
      </c>
      <c r="E97" s="50">
        <f t="shared" si="30"/>
        <v>631.19000000000005</v>
      </c>
      <c r="F97" s="50">
        <f t="shared" si="31"/>
        <v>631.19000000000005</v>
      </c>
      <c r="G97" s="50">
        <f t="shared" si="32"/>
        <v>631.19000000000005</v>
      </c>
      <c r="H97" s="50">
        <v>631.19000000000005</v>
      </c>
      <c r="I97" s="51">
        <v>0</v>
      </c>
      <c r="J97" s="50">
        <f t="shared" si="33"/>
        <v>0</v>
      </c>
      <c r="K97" s="50">
        <v>0</v>
      </c>
      <c r="L97" s="51">
        <v>0</v>
      </c>
      <c r="M97" s="50">
        <f t="shared" si="34"/>
        <v>0</v>
      </c>
      <c r="N97" s="50">
        <v>0</v>
      </c>
      <c r="O97" s="51">
        <v>0</v>
      </c>
      <c r="P97" s="52">
        <f t="shared" si="35"/>
        <v>0</v>
      </c>
      <c r="Q97" s="50">
        <f t="shared" si="36"/>
        <v>0</v>
      </c>
      <c r="R97" s="50">
        <v>0</v>
      </c>
      <c r="S97" s="51">
        <v>0</v>
      </c>
      <c r="T97" s="50">
        <f t="shared" si="37"/>
        <v>0</v>
      </c>
      <c r="U97" s="50">
        <v>0</v>
      </c>
      <c r="V97" s="50">
        <v>0</v>
      </c>
      <c r="W97" s="50">
        <f t="shared" si="38"/>
        <v>0</v>
      </c>
      <c r="X97" s="50">
        <v>0</v>
      </c>
      <c r="Y97" s="51">
        <v>0</v>
      </c>
      <c r="Z97" s="52">
        <f t="shared" si="39"/>
        <v>0</v>
      </c>
      <c r="AA97" s="50">
        <f t="shared" si="40"/>
        <v>0</v>
      </c>
      <c r="AB97" s="50">
        <v>0</v>
      </c>
      <c r="AC97" s="51">
        <v>0</v>
      </c>
      <c r="AD97" s="50">
        <f t="shared" si="41"/>
        <v>0</v>
      </c>
      <c r="AE97" s="50">
        <v>0</v>
      </c>
      <c r="AF97" s="51">
        <v>0</v>
      </c>
      <c r="AG97" s="50">
        <f t="shared" si="42"/>
        <v>0</v>
      </c>
      <c r="AH97" s="50">
        <v>0</v>
      </c>
      <c r="AI97" s="51">
        <v>0</v>
      </c>
      <c r="AJ97" s="50">
        <f t="shared" si="43"/>
        <v>0</v>
      </c>
      <c r="AK97" s="50">
        <v>0</v>
      </c>
      <c r="AL97" s="51">
        <v>0</v>
      </c>
      <c r="AM97" s="50">
        <f t="shared" si="44"/>
        <v>0</v>
      </c>
      <c r="AN97" s="50">
        <v>0</v>
      </c>
      <c r="AO97" s="51">
        <v>0</v>
      </c>
    </row>
    <row r="98" spans="1:41" ht="20.100000000000001" customHeight="1" x14ac:dyDescent="0.25">
      <c r="A98" s="49" t="s">
        <v>38</v>
      </c>
      <c r="B98" s="49" t="s">
        <v>38</v>
      </c>
      <c r="C98" s="49" t="s">
        <v>38</v>
      </c>
      <c r="D98" s="49" t="s">
        <v>260</v>
      </c>
      <c r="E98" s="50">
        <f t="shared" si="30"/>
        <v>631.11</v>
      </c>
      <c r="F98" s="50">
        <f t="shared" si="31"/>
        <v>631.11</v>
      </c>
      <c r="G98" s="50">
        <f t="shared" si="32"/>
        <v>631.11</v>
      </c>
      <c r="H98" s="50">
        <v>631.11</v>
      </c>
      <c r="I98" s="51">
        <v>0</v>
      </c>
      <c r="J98" s="50">
        <f t="shared" si="33"/>
        <v>0</v>
      </c>
      <c r="K98" s="50">
        <v>0</v>
      </c>
      <c r="L98" s="51">
        <v>0</v>
      </c>
      <c r="M98" s="50">
        <f t="shared" si="34"/>
        <v>0</v>
      </c>
      <c r="N98" s="50">
        <v>0</v>
      </c>
      <c r="O98" s="51">
        <v>0</v>
      </c>
      <c r="P98" s="52">
        <f t="shared" si="35"/>
        <v>0</v>
      </c>
      <c r="Q98" s="50">
        <f t="shared" si="36"/>
        <v>0</v>
      </c>
      <c r="R98" s="50">
        <v>0</v>
      </c>
      <c r="S98" s="51">
        <v>0</v>
      </c>
      <c r="T98" s="50">
        <f t="shared" si="37"/>
        <v>0</v>
      </c>
      <c r="U98" s="50">
        <v>0</v>
      </c>
      <c r="V98" s="50">
        <v>0</v>
      </c>
      <c r="W98" s="50">
        <f t="shared" si="38"/>
        <v>0</v>
      </c>
      <c r="X98" s="50">
        <v>0</v>
      </c>
      <c r="Y98" s="51">
        <v>0</v>
      </c>
      <c r="Z98" s="52">
        <f t="shared" si="39"/>
        <v>0</v>
      </c>
      <c r="AA98" s="50">
        <f t="shared" si="40"/>
        <v>0</v>
      </c>
      <c r="AB98" s="50">
        <v>0</v>
      </c>
      <c r="AC98" s="51">
        <v>0</v>
      </c>
      <c r="AD98" s="50">
        <f t="shared" si="41"/>
        <v>0</v>
      </c>
      <c r="AE98" s="50">
        <v>0</v>
      </c>
      <c r="AF98" s="51">
        <v>0</v>
      </c>
      <c r="AG98" s="50">
        <f t="shared" si="42"/>
        <v>0</v>
      </c>
      <c r="AH98" s="50">
        <v>0</v>
      </c>
      <c r="AI98" s="51">
        <v>0</v>
      </c>
      <c r="AJ98" s="50">
        <f t="shared" si="43"/>
        <v>0</v>
      </c>
      <c r="AK98" s="50">
        <v>0</v>
      </c>
      <c r="AL98" s="51">
        <v>0</v>
      </c>
      <c r="AM98" s="50">
        <f t="shared" si="44"/>
        <v>0</v>
      </c>
      <c r="AN98" s="50">
        <v>0</v>
      </c>
      <c r="AO98" s="51">
        <v>0</v>
      </c>
    </row>
    <row r="99" spans="1:41" ht="20.100000000000001" customHeight="1" x14ac:dyDescent="0.25">
      <c r="A99" s="49" t="s">
        <v>261</v>
      </c>
      <c r="B99" s="49" t="s">
        <v>86</v>
      </c>
      <c r="C99" s="49" t="s">
        <v>137</v>
      </c>
      <c r="D99" s="49" t="s">
        <v>262</v>
      </c>
      <c r="E99" s="50">
        <f t="shared" si="30"/>
        <v>551.16</v>
      </c>
      <c r="F99" s="50">
        <f t="shared" si="31"/>
        <v>551.16</v>
      </c>
      <c r="G99" s="50">
        <f t="shared" si="32"/>
        <v>551.16</v>
      </c>
      <c r="H99" s="50">
        <v>551.16</v>
      </c>
      <c r="I99" s="51">
        <v>0</v>
      </c>
      <c r="J99" s="50">
        <f t="shared" si="33"/>
        <v>0</v>
      </c>
      <c r="K99" s="50">
        <v>0</v>
      </c>
      <c r="L99" s="51">
        <v>0</v>
      </c>
      <c r="M99" s="50">
        <f t="shared" si="34"/>
        <v>0</v>
      </c>
      <c r="N99" s="50">
        <v>0</v>
      </c>
      <c r="O99" s="51">
        <v>0</v>
      </c>
      <c r="P99" s="52">
        <f t="shared" si="35"/>
        <v>0</v>
      </c>
      <c r="Q99" s="50">
        <f t="shared" si="36"/>
        <v>0</v>
      </c>
      <c r="R99" s="50">
        <v>0</v>
      </c>
      <c r="S99" s="51">
        <v>0</v>
      </c>
      <c r="T99" s="50">
        <f t="shared" si="37"/>
        <v>0</v>
      </c>
      <c r="U99" s="50">
        <v>0</v>
      </c>
      <c r="V99" s="50">
        <v>0</v>
      </c>
      <c r="W99" s="50">
        <f t="shared" si="38"/>
        <v>0</v>
      </c>
      <c r="X99" s="50">
        <v>0</v>
      </c>
      <c r="Y99" s="51">
        <v>0</v>
      </c>
      <c r="Z99" s="52">
        <f t="shared" si="39"/>
        <v>0</v>
      </c>
      <c r="AA99" s="50">
        <f t="shared" si="40"/>
        <v>0</v>
      </c>
      <c r="AB99" s="50">
        <v>0</v>
      </c>
      <c r="AC99" s="51">
        <v>0</v>
      </c>
      <c r="AD99" s="50">
        <f t="shared" si="41"/>
        <v>0</v>
      </c>
      <c r="AE99" s="50">
        <v>0</v>
      </c>
      <c r="AF99" s="51">
        <v>0</v>
      </c>
      <c r="AG99" s="50">
        <f t="shared" si="42"/>
        <v>0</v>
      </c>
      <c r="AH99" s="50">
        <v>0</v>
      </c>
      <c r="AI99" s="51">
        <v>0</v>
      </c>
      <c r="AJ99" s="50">
        <f t="shared" si="43"/>
        <v>0</v>
      </c>
      <c r="AK99" s="50">
        <v>0</v>
      </c>
      <c r="AL99" s="51">
        <v>0</v>
      </c>
      <c r="AM99" s="50">
        <f t="shared" si="44"/>
        <v>0</v>
      </c>
      <c r="AN99" s="50">
        <v>0</v>
      </c>
      <c r="AO99" s="51">
        <v>0</v>
      </c>
    </row>
    <row r="100" spans="1:41" ht="20.100000000000001" customHeight="1" x14ac:dyDescent="0.25">
      <c r="A100" s="49" t="s">
        <v>261</v>
      </c>
      <c r="B100" s="49" t="s">
        <v>85</v>
      </c>
      <c r="C100" s="49" t="s">
        <v>137</v>
      </c>
      <c r="D100" s="49" t="s">
        <v>263</v>
      </c>
      <c r="E100" s="50">
        <f t="shared" si="30"/>
        <v>79.95</v>
      </c>
      <c r="F100" s="50">
        <f t="shared" si="31"/>
        <v>79.95</v>
      </c>
      <c r="G100" s="50">
        <f t="shared" si="32"/>
        <v>79.95</v>
      </c>
      <c r="H100" s="50">
        <v>79.95</v>
      </c>
      <c r="I100" s="51">
        <v>0</v>
      </c>
      <c r="J100" s="50">
        <f t="shared" si="33"/>
        <v>0</v>
      </c>
      <c r="K100" s="50">
        <v>0</v>
      </c>
      <c r="L100" s="51">
        <v>0</v>
      </c>
      <c r="M100" s="50">
        <f t="shared" si="34"/>
        <v>0</v>
      </c>
      <c r="N100" s="50">
        <v>0</v>
      </c>
      <c r="O100" s="51">
        <v>0</v>
      </c>
      <c r="P100" s="52">
        <f t="shared" si="35"/>
        <v>0</v>
      </c>
      <c r="Q100" s="50">
        <f t="shared" si="36"/>
        <v>0</v>
      </c>
      <c r="R100" s="50">
        <v>0</v>
      </c>
      <c r="S100" s="51">
        <v>0</v>
      </c>
      <c r="T100" s="50">
        <f t="shared" si="37"/>
        <v>0</v>
      </c>
      <c r="U100" s="50">
        <v>0</v>
      </c>
      <c r="V100" s="50">
        <v>0</v>
      </c>
      <c r="W100" s="50">
        <f t="shared" si="38"/>
        <v>0</v>
      </c>
      <c r="X100" s="50">
        <v>0</v>
      </c>
      <c r="Y100" s="51">
        <v>0</v>
      </c>
      <c r="Z100" s="52">
        <f t="shared" si="39"/>
        <v>0</v>
      </c>
      <c r="AA100" s="50">
        <f t="shared" si="40"/>
        <v>0</v>
      </c>
      <c r="AB100" s="50">
        <v>0</v>
      </c>
      <c r="AC100" s="51">
        <v>0</v>
      </c>
      <c r="AD100" s="50">
        <f t="shared" si="41"/>
        <v>0</v>
      </c>
      <c r="AE100" s="50">
        <v>0</v>
      </c>
      <c r="AF100" s="51">
        <v>0</v>
      </c>
      <c r="AG100" s="50">
        <f t="shared" si="42"/>
        <v>0</v>
      </c>
      <c r="AH100" s="50">
        <v>0</v>
      </c>
      <c r="AI100" s="51">
        <v>0</v>
      </c>
      <c r="AJ100" s="50">
        <f t="shared" si="43"/>
        <v>0</v>
      </c>
      <c r="AK100" s="50">
        <v>0</v>
      </c>
      <c r="AL100" s="51">
        <v>0</v>
      </c>
      <c r="AM100" s="50">
        <f t="shared" si="44"/>
        <v>0</v>
      </c>
      <c r="AN100" s="50">
        <v>0</v>
      </c>
      <c r="AO100" s="51">
        <v>0</v>
      </c>
    </row>
    <row r="101" spans="1:41" ht="20.100000000000001" customHeight="1" x14ac:dyDescent="0.25">
      <c r="A101" s="49" t="s">
        <v>38</v>
      </c>
      <c r="B101" s="49" t="s">
        <v>38</v>
      </c>
      <c r="C101" s="49" t="s">
        <v>38</v>
      </c>
      <c r="D101" s="49" t="s">
        <v>255</v>
      </c>
      <c r="E101" s="50">
        <f t="shared" si="30"/>
        <v>0.08</v>
      </c>
      <c r="F101" s="50">
        <f t="shared" si="31"/>
        <v>0.08</v>
      </c>
      <c r="G101" s="50">
        <f t="shared" si="32"/>
        <v>0.08</v>
      </c>
      <c r="H101" s="50">
        <v>0.08</v>
      </c>
      <c r="I101" s="51">
        <v>0</v>
      </c>
      <c r="J101" s="50">
        <f t="shared" si="33"/>
        <v>0</v>
      </c>
      <c r="K101" s="50">
        <v>0</v>
      </c>
      <c r="L101" s="51">
        <v>0</v>
      </c>
      <c r="M101" s="50">
        <f t="shared" si="34"/>
        <v>0</v>
      </c>
      <c r="N101" s="50">
        <v>0</v>
      </c>
      <c r="O101" s="51">
        <v>0</v>
      </c>
      <c r="P101" s="52">
        <f t="shared" si="35"/>
        <v>0</v>
      </c>
      <c r="Q101" s="50">
        <f t="shared" si="36"/>
        <v>0</v>
      </c>
      <c r="R101" s="50">
        <v>0</v>
      </c>
      <c r="S101" s="51">
        <v>0</v>
      </c>
      <c r="T101" s="50">
        <f t="shared" si="37"/>
        <v>0</v>
      </c>
      <c r="U101" s="50">
        <v>0</v>
      </c>
      <c r="V101" s="50">
        <v>0</v>
      </c>
      <c r="W101" s="50">
        <f t="shared" si="38"/>
        <v>0</v>
      </c>
      <c r="X101" s="50">
        <v>0</v>
      </c>
      <c r="Y101" s="51">
        <v>0</v>
      </c>
      <c r="Z101" s="52">
        <f t="shared" si="39"/>
        <v>0</v>
      </c>
      <c r="AA101" s="50">
        <f t="shared" si="40"/>
        <v>0</v>
      </c>
      <c r="AB101" s="50">
        <v>0</v>
      </c>
      <c r="AC101" s="51">
        <v>0</v>
      </c>
      <c r="AD101" s="50">
        <f t="shared" si="41"/>
        <v>0</v>
      </c>
      <c r="AE101" s="50">
        <v>0</v>
      </c>
      <c r="AF101" s="51">
        <v>0</v>
      </c>
      <c r="AG101" s="50">
        <f t="shared" si="42"/>
        <v>0</v>
      </c>
      <c r="AH101" s="50">
        <v>0</v>
      </c>
      <c r="AI101" s="51">
        <v>0</v>
      </c>
      <c r="AJ101" s="50">
        <f t="shared" si="43"/>
        <v>0</v>
      </c>
      <c r="AK101" s="50">
        <v>0</v>
      </c>
      <c r="AL101" s="51">
        <v>0</v>
      </c>
      <c r="AM101" s="50">
        <f t="shared" si="44"/>
        <v>0</v>
      </c>
      <c r="AN101" s="50">
        <v>0</v>
      </c>
      <c r="AO101" s="51">
        <v>0</v>
      </c>
    </row>
    <row r="102" spans="1:41" ht="20.100000000000001" customHeight="1" x14ac:dyDescent="0.25">
      <c r="A102" s="49" t="s">
        <v>256</v>
      </c>
      <c r="B102" s="49" t="s">
        <v>86</v>
      </c>
      <c r="C102" s="49" t="s">
        <v>137</v>
      </c>
      <c r="D102" s="49" t="s">
        <v>257</v>
      </c>
      <c r="E102" s="50">
        <f t="shared" si="30"/>
        <v>0.08</v>
      </c>
      <c r="F102" s="50">
        <f t="shared" si="31"/>
        <v>0.08</v>
      </c>
      <c r="G102" s="50">
        <f t="shared" si="32"/>
        <v>0.08</v>
      </c>
      <c r="H102" s="50">
        <v>0.08</v>
      </c>
      <c r="I102" s="51">
        <v>0</v>
      </c>
      <c r="J102" s="50">
        <f t="shared" si="33"/>
        <v>0</v>
      </c>
      <c r="K102" s="50">
        <v>0</v>
      </c>
      <c r="L102" s="51">
        <v>0</v>
      </c>
      <c r="M102" s="50">
        <f t="shared" si="34"/>
        <v>0</v>
      </c>
      <c r="N102" s="50">
        <v>0</v>
      </c>
      <c r="O102" s="51">
        <v>0</v>
      </c>
      <c r="P102" s="52">
        <f t="shared" si="35"/>
        <v>0</v>
      </c>
      <c r="Q102" s="50">
        <f t="shared" si="36"/>
        <v>0</v>
      </c>
      <c r="R102" s="50">
        <v>0</v>
      </c>
      <c r="S102" s="51">
        <v>0</v>
      </c>
      <c r="T102" s="50">
        <f t="shared" si="37"/>
        <v>0</v>
      </c>
      <c r="U102" s="50">
        <v>0</v>
      </c>
      <c r="V102" s="50">
        <v>0</v>
      </c>
      <c r="W102" s="50">
        <f t="shared" si="38"/>
        <v>0</v>
      </c>
      <c r="X102" s="50">
        <v>0</v>
      </c>
      <c r="Y102" s="51">
        <v>0</v>
      </c>
      <c r="Z102" s="52">
        <f t="shared" si="39"/>
        <v>0</v>
      </c>
      <c r="AA102" s="50">
        <f t="shared" si="40"/>
        <v>0</v>
      </c>
      <c r="AB102" s="50">
        <v>0</v>
      </c>
      <c r="AC102" s="51">
        <v>0</v>
      </c>
      <c r="AD102" s="50">
        <f t="shared" si="41"/>
        <v>0</v>
      </c>
      <c r="AE102" s="50">
        <v>0</v>
      </c>
      <c r="AF102" s="51">
        <v>0</v>
      </c>
      <c r="AG102" s="50">
        <f t="shared" si="42"/>
        <v>0</v>
      </c>
      <c r="AH102" s="50">
        <v>0</v>
      </c>
      <c r="AI102" s="51">
        <v>0</v>
      </c>
      <c r="AJ102" s="50">
        <f t="shared" si="43"/>
        <v>0</v>
      </c>
      <c r="AK102" s="50">
        <v>0</v>
      </c>
      <c r="AL102" s="51">
        <v>0</v>
      </c>
      <c r="AM102" s="50">
        <f t="shared" si="44"/>
        <v>0</v>
      </c>
      <c r="AN102" s="50">
        <v>0</v>
      </c>
      <c r="AO102" s="51">
        <v>0</v>
      </c>
    </row>
    <row r="103" spans="1:41" ht="20.100000000000001" customHeight="1" x14ac:dyDescent="0.25">
      <c r="A103" s="49" t="s">
        <v>38</v>
      </c>
      <c r="B103" s="49" t="s">
        <v>38</v>
      </c>
      <c r="C103" s="49" t="s">
        <v>38</v>
      </c>
      <c r="D103" s="49" t="s">
        <v>140</v>
      </c>
      <c r="E103" s="50">
        <f t="shared" ref="E103:E127" si="45">SUM(F103,P103,Z103)</f>
        <v>528.33000000000004</v>
      </c>
      <c r="F103" s="50">
        <f t="shared" ref="F103:F127" si="46">SUM(G103,J103,M103)</f>
        <v>528.33000000000004</v>
      </c>
      <c r="G103" s="50">
        <f t="shared" ref="G103:G127" si="47">SUM(H103:I103)</f>
        <v>528.33000000000004</v>
      </c>
      <c r="H103" s="50">
        <v>528.33000000000004</v>
      </c>
      <c r="I103" s="51">
        <v>0</v>
      </c>
      <c r="J103" s="50">
        <f t="shared" ref="J103:J127" si="48">SUM(K103:L103)</f>
        <v>0</v>
      </c>
      <c r="K103" s="50">
        <v>0</v>
      </c>
      <c r="L103" s="51">
        <v>0</v>
      </c>
      <c r="M103" s="50">
        <f t="shared" ref="M103:M127" si="49">SUM(N103:O103)</f>
        <v>0</v>
      </c>
      <c r="N103" s="50">
        <v>0</v>
      </c>
      <c r="O103" s="51">
        <v>0</v>
      </c>
      <c r="P103" s="52">
        <f t="shared" ref="P103:P127" si="50">SUM(Q103,T103,W103)</f>
        <v>0</v>
      </c>
      <c r="Q103" s="50">
        <f t="shared" ref="Q103:Q127" si="51">SUM(R103:S103)</f>
        <v>0</v>
      </c>
      <c r="R103" s="50">
        <v>0</v>
      </c>
      <c r="S103" s="51">
        <v>0</v>
      </c>
      <c r="T103" s="50">
        <f t="shared" ref="T103:T127" si="52">SUM(U103:V103)</f>
        <v>0</v>
      </c>
      <c r="U103" s="50">
        <v>0</v>
      </c>
      <c r="V103" s="50">
        <v>0</v>
      </c>
      <c r="W103" s="50">
        <f t="shared" ref="W103:W127" si="53">SUM(X103:Y103)</f>
        <v>0</v>
      </c>
      <c r="X103" s="50">
        <v>0</v>
      </c>
      <c r="Y103" s="51">
        <v>0</v>
      </c>
      <c r="Z103" s="52">
        <f t="shared" ref="Z103:Z127" si="54">SUM(AA103,AD103,AG103,AJ103,AM103)</f>
        <v>0</v>
      </c>
      <c r="AA103" s="50">
        <f t="shared" ref="AA103:AA127" si="55">SUM(AB103:AC103)</f>
        <v>0</v>
      </c>
      <c r="AB103" s="50">
        <v>0</v>
      </c>
      <c r="AC103" s="51">
        <v>0</v>
      </c>
      <c r="AD103" s="50">
        <f t="shared" ref="AD103:AD127" si="56">SUM(AE103:AF103)</f>
        <v>0</v>
      </c>
      <c r="AE103" s="50">
        <v>0</v>
      </c>
      <c r="AF103" s="51">
        <v>0</v>
      </c>
      <c r="AG103" s="50">
        <f t="shared" ref="AG103:AG127" si="57">SUM(AH103:AI103)</f>
        <v>0</v>
      </c>
      <c r="AH103" s="50">
        <v>0</v>
      </c>
      <c r="AI103" s="51">
        <v>0</v>
      </c>
      <c r="AJ103" s="50">
        <f t="shared" ref="AJ103:AJ127" si="58">SUM(AK103:AL103)</f>
        <v>0</v>
      </c>
      <c r="AK103" s="50">
        <v>0</v>
      </c>
      <c r="AL103" s="51">
        <v>0</v>
      </c>
      <c r="AM103" s="50">
        <f t="shared" ref="AM103:AM127" si="59">SUM(AN103:AO103)</f>
        <v>0</v>
      </c>
      <c r="AN103" s="50">
        <v>0</v>
      </c>
      <c r="AO103" s="51">
        <v>0</v>
      </c>
    </row>
    <row r="104" spans="1:41" ht="20.100000000000001" customHeight="1" x14ac:dyDescent="0.25">
      <c r="A104" s="49" t="s">
        <v>38</v>
      </c>
      <c r="B104" s="49" t="s">
        <v>38</v>
      </c>
      <c r="C104" s="49" t="s">
        <v>38</v>
      </c>
      <c r="D104" s="49" t="s">
        <v>141</v>
      </c>
      <c r="E104" s="50">
        <f t="shared" si="45"/>
        <v>158.19</v>
      </c>
      <c r="F104" s="50">
        <f t="shared" si="46"/>
        <v>158.19</v>
      </c>
      <c r="G104" s="50">
        <f t="shared" si="47"/>
        <v>158.19</v>
      </c>
      <c r="H104" s="50">
        <v>158.19</v>
      </c>
      <c r="I104" s="51">
        <v>0</v>
      </c>
      <c r="J104" s="50">
        <f t="shared" si="48"/>
        <v>0</v>
      </c>
      <c r="K104" s="50">
        <v>0</v>
      </c>
      <c r="L104" s="51">
        <v>0</v>
      </c>
      <c r="M104" s="50">
        <f t="shared" si="49"/>
        <v>0</v>
      </c>
      <c r="N104" s="50">
        <v>0</v>
      </c>
      <c r="O104" s="51">
        <v>0</v>
      </c>
      <c r="P104" s="52">
        <f t="shared" si="50"/>
        <v>0</v>
      </c>
      <c r="Q104" s="50">
        <f t="shared" si="51"/>
        <v>0</v>
      </c>
      <c r="R104" s="50">
        <v>0</v>
      </c>
      <c r="S104" s="51">
        <v>0</v>
      </c>
      <c r="T104" s="50">
        <f t="shared" si="52"/>
        <v>0</v>
      </c>
      <c r="U104" s="50">
        <v>0</v>
      </c>
      <c r="V104" s="50">
        <v>0</v>
      </c>
      <c r="W104" s="50">
        <f t="shared" si="53"/>
        <v>0</v>
      </c>
      <c r="X104" s="50">
        <v>0</v>
      </c>
      <c r="Y104" s="51">
        <v>0</v>
      </c>
      <c r="Z104" s="52">
        <f t="shared" si="54"/>
        <v>0</v>
      </c>
      <c r="AA104" s="50">
        <f t="shared" si="55"/>
        <v>0</v>
      </c>
      <c r="AB104" s="50">
        <v>0</v>
      </c>
      <c r="AC104" s="51">
        <v>0</v>
      </c>
      <c r="AD104" s="50">
        <f t="shared" si="56"/>
        <v>0</v>
      </c>
      <c r="AE104" s="50">
        <v>0</v>
      </c>
      <c r="AF104" s="51">
        <v>0</v>
      </c>
      <c r="AG104" s="50">
        <f t="shared" si="57"/>
        <v>0</v>
      </c>
      <c r="AH104" s="50">
        <v>0</v>
      </c>
      <c r="AI104" s="51">
        <v>0</v>
      </c>
      <c r="AJ104" s="50">
        <f t="shared" si="58"/>
        <v>0</v>
      </c>
      <c r="AK104" s="50">
        <v>0</v>
      </c>
      <c r="AL104" s="51">
        <v>0</v>
      </c>
      <c r="AM104" s="50">
        <f t="shared" si="59"/>
        <v>0</v>
      </c>
      <c r="AN104" s="50">
        <v>0</v>
      </c>
      <c r="AO104" s="51">
        <v>0</v>
      </c>
    </row>
    <row r="105" spans="1:41" ht="20.100000000000001" customHeight="1" x14ac:dyDescent="0.25">
      <c r="A105" s="49" t="s">
        <v>38</v>
      </c>
      <c r="B105" s="49" t="s">
        <v>38</v>
      </c>
      <c r="C105" s="49" t="s">
        <v>38</v>
      </c>
      <c r="D105" s="49" t="s">
        <v>260</v>
      </c>
      <c r="E105" s="50">
        <f t="shared" si="45"/>
        <v>158.19</v>
      </c>
      <c r="F105" s="50">
        <f t="shared" si="46"/>
        <v>158.19</v>
      </c>
      <c r="G105" s="50">
        <f t="shared" si="47"/>
        <v>158.19</v>
      </c>
      <c r="H105" s="50">
        <v>158.19</v>
      </c>
      <c r="I105" s="51">
        <v>0</v>
      </c>
      <c r="J105" s="50">
        <f t="shared" si="48"/>
        <v>0</v>
      </c>
      <c r="K105" s="50">
        <v>0</v>
      </c>
      <c r="L105" s="51">
        <v>0</v>
      </c>
      <c r="M105" s="50">
        <f t="shared" si="49"/>
        <v>0</v>
      </c>
      <c r="N105" s="50">
        <v>0</v>
      </c>
      <c r="O105" s="51">
        <v>0</v>
      </c>
      <c r="P105" s="52">
        <f t="shared" si="50"/>
        <v>0</v>
      </c>
      <c r="Q105" s="50">
        <f t="shared" si="51"/>
        <v>0</v>
      </c>
      <c r="R105" s="50">
        <v>0</v>
      </c>
      <c r="S105" s="51">
        <v>0</v>
      </c>
      <c r="T105" s="50">
        <f t="shared" si="52"/>
        <v>0</v>
      </c>
      <c r="U105" s="50">
        <v>0</v>
      </c>
      <c r="V105" s="50">
        <v>0</v>
      </c>
      <c r="W105" s="50">
        <f t="shared" si="53"/>
        <v>0</v>
      </c>
      <c r="X105" s="50">
        <v>0</v>
      </c>
      <c r="Y105" s="51">
        <v>0</v>
      </c>
      <c r="Z105" s="52">
        <f t="shared" si="54"/>
        <v>0</v>
      </c>
      <c r="AA105" s="50">
        <f t="shared" si="55"/>
        <v>0</v>
      </c>
      <c r="AB105" s="50">
        <v>0</v>
      </c>
      <c r="AC105" s="51">
        <v>0</v>
      </c>
      <c r="AD105" s="50">
        <f t="shared" si="56"/>
        <v>0</v>
      </c>
      <c r="AE105" s="50">
        <v>0</v>
      </c>
      <c r="AF105" s="51">
        <v>0</v>
      </c>
      <c r="AG105" s="50">
        <f t="shared" si="57"/>
        <v>0</v>
      </c>
      <c r="AH105" s="50">
        <v>0</v>
      </c>
      <c r="AI105" s="51">
        <v>0</v>
      </c>
      <c r="AJ105" s="50">
        <f t="shared" si="58"/>
        <v>0</v>
      </c>
      <c r="AK105" s="50">
        <v>0</v>
      </c>
      <c r="AL105" s="51">
        <v>0</v>
      </c>
      <c r="AM105" s="50">
        <f t="shared" si="59"/>
        <v>0</v>
      </c>
      <c r="AN105" s="50">
        <v>0</v>
      </c>
      <c r="AO105" s="51">
        <v>0</v>
      </c>
    </row>
    <row r="106" spans="1:41" ht="20.100000000000001" customHeight="1" x14ac:dyDescent="0.25">
      <c r="A106" s="49" t="s">
        <v>261</v>
      </c>
      <c r="B106" s="49" t="s">
        <v>86</v>
      </c>
      <c r="C106" s="49" t="s">
        <v>142</v>
      </c>
      <c r="D106" s="49" t="s">
        <v>262</v>
      </c>
      <c r="E106" s="50">
        <f t="shared" si="45"/>
        <v>142.69999999999999</v>
      </c>
      <c r="F106" s="50">
        <f t="shared" si="46"/>
        <v>142.69999999999999</v>
      </c>
      <c r="G106" s="50">
        <f t="shared" si="47"/>
        <v>142.69999999999999</v>
      </c>
      <c r="H106" s="50">
        <v>142.69999999999999</v>
      </c>
      <c r="I106" s="51">
        <v>0</v>
      </c>
      <c r="J106" s="50">
        <f t="shared" si="48"/>
        <v>0</v>
      </c>
      <c r="K106" s="50">
        <v>0</v>
      </c>
      <c r="L106" s="51">
        <v>0</v>
      </c>
      <c r="M106" s="50">
        <f t="shared" si="49"/>
        <v>0</v>
      </c>
      <c r="N106" s="50">
        <v>0</v>
      </c>
      <c r="O106" s="51">
        <v>0</v>
      </c>
      <c r="P106" s="52">
        <f t="shared" si="50"/>
        <v>0</v>
      </c>
      <c r="Q106" s="50">
        <f t="shared" si="51"/>
        <v>0</v>
      </c>
      <c r="R106" s="50">
        <v>0</v>
      </c>
      <c r="S106" s="51">
        <v>0</v>
      </c>
      <c r="T106" s="50">
        <f t="shared" si="52"/>
        <v>0</v>
      </c>
      <c r="U106" s="50">
        <v>0</v>
      </c>
      <c r="V106" s="50">
        <v>0</v>
      </c>
      <c r="W106" s="50">
        <f t="shared" si="53"/>
        <v>0</v>
      </c>
      <c r="X106" s="50">
        <v>0</v>
      </c>
      <c r="Y106" s="51">
        <v>0</v>
      </c>
      <c r="Z106" s="52">
        <f t="shared" si="54"/>
        <v>0</v>
      </c>
      <c r="AA106" s="50">
        <f t="shared" si="55"/>
        <v>0</v>
      </c>
      <c r="AB106" s="50">
        <v>0</v>
      </c>
      <c r="AC106" s="51">
        <v>0</v>
      </c>
      <c r="AD106" s="50">
        <f t="shared" si="56"/>
        <v>0</v>
      </c>
      <c r="AE106" s="50">
        <v>0</v>
      </c>
      <c r="AF106" s="51">
        <v>0</v>
      </c>
      <c r="AG106" s="50">
        <f t="shared" si="57"/>
        <v>0</v>
      </c>
      <c r="AH106" s="50">
        <v>0</v>
      </c>
      <c r="AI106" s="51">
        <v>0</v>
      </c>
      <c r="AJ106" s="50">
        <f t="shared" si="58"/>
        <v>0</v>
      </c>
      <c r="AK106" s="50">
        <v>0</v>
      </c>
      <c r="AL106" s="51">
        <v>0</v>
      </c>
      <c r="AM106" s="50">
        <f t="shared" si="59"/>
        <v>0</v>
      </c>
      <c r="AN106" s="50">
        <v>0</v>
      </c>
      <c r="AO106" s="51">
        <v>0</v>
      </c>
    </row>
    <row r="107" spans="1:41" ht="20.100000000000001" customHeight="1" x14ac:dyDescent="0.25">
      <c r="A107" s="49" t="s">
        <v>261</v>
      </c>
      <c r="B107" s="49" t="s">
        <v>85</v>
      </c>
      <c r="C107" s="49" t="s">
        <v>142</v>
      </c>
      <c r="D107" s="49" t="s">
        <v>263</v>
      </c>
      <c r="E107" s="50">
        <f t="shared" si="45"/>
        <v>15.49</v>
      </c>
      <c r="F107" s="50">
        <f t="shared" si="46"/>
        <v>15.49</v>
      </c>
      <c r="G107" s="50">
        <f t="shared" si="47"/>
        <v>15.49</v>
      </c>
      <c r="H107" s="50">
        <v>15.49</v>
      </c>
      <c r="I107" s="51">
        <v>0</v>
      </c>
      <c r="J107" s="50">
        <f t="shared" si="48"/>
        <v>0</v>
      </c>
      <c r="K107" s="50">
        <v>0</v>
      </c>
      <c r="L107" s="51">
        <v>0</v>
      </c>
      <c r="M107" s="50">
        <f t="shared" si="49"/>
        <v>0</v>
      </c>
      <c r="N107" s="50">
        <v>0</v>
      </c>
      <c r="O107" s="51">
        <v>0</v>
      </c>
      <c r="P107" s="52">
        <f t="shared" si="50"/>
        <v>0</v>
      </c>
      <c r="Q107" s="50">
        <f t="shared" si="51"/>
        <v>0</v>
      </c>
      <c r="R107" s="50">
        <v>0</v>
      </c>
      <c r="S107" s="51">
        <v>0</v>
      </c>
      <c r="T107" s="50">
        <f t="shared" si="52"/>
        <v>0</v>
      </c>
      <c r="U107" s="50">
        <v>0</v>
      </c>
      <c r="V107" s="50">
        <v>0</v>
      </c>
      <c r="W107" s="50">
        <f t="shared" si="53"/>
        <v>0</v>
      </c>
      <c r="X107" s="50">
        <v>0</v>
      </c>
      <c r="Y107" s="51">
        <v>0</v>
      </c>
      <c r="Z107" s="52">
        <f t="shared" si="54"/>
        <v>0</v>
      </c>
      <c r="AA107" s="50">
        <f t="shared" si="55"/>
        <v>0</v>
      </c>
      <c r="AB107" s="50">
        <v>0</v>
      </c>
      <c r="AC107" s="51">
        <v>0</v>
      </c>
      <c r="AD107" s="50">
        <f t="shared" si="56"/>
        <v>0</v>
      </c>
      <c r="AE107" s="50">
        <v>0</v>
      </c>
      <c r="AF107" s="51">
        <v>0</v>
      </c>
      <c r="AG107" s="50">
        <f t="shared" si="57"/>
        <v>0</v>
      </c>
      <c r="AH107" s="50">
        <v>0</v>
      </c>
      <c r="AI107" s="51">
        <v>0</v>
      </c>
      <c r="AJ107" s="50">
        <f t="shared" si="58"/>
        <v>0</v>
      </c>
      <c r="AK107" s="50">
        <v>0</v>
      </c>
      <c r="AL107" s="51">
        <v>0</v>
      </c>
      <c r="AM107" s="50">
        <f t="shared" si="59"/>
        <v>0</v>
      </c>
      <c r="AN107" s="50">
        <v>0</v>
      </c>
      <c r="AO107" s="51">
        <v>0</v>
      </c>
    </row>
    <row r="108" spans="1:41" ht="20.100000000000001" customHeight="1" x14ac:dyDescent="0.25">
      <c r="A108" s="49" t="s">
        <v>38</v>
      </c>
      <c r="B108" s="49" t="s">
        <v>38</v>
      </c>
      <c r="C108" s="49" t="s">
        <v>38</v>
      </c>
      <c r="D108" s="49" t="s">
        <v>143</v>
      </c>
      <c r="E108" s="50">
        <f t="shared" si="45"/>
        <v>231.3</v>
      </c>
      <c r="F108" s="50">
        <f t="shared" si="46"/>
        <v>231.3</v>
      </c>
      <c r="G108" s="50">
        <f t="shared" si="47"/>
        <v>231.3</v>
      </c>
      <c r="H108" s="50">
        <v>231.3</v>
      </c>
      <c r="I108" s="51">
        <v>0</v>
      </c>
      <c r="J108" s="50">
        <f t="shared" si="48"/>
        <v>0</v>
      </c>
      <c r="K108" s="50">
        <v>0</v>
      </c>
      <c r="L108" s="51">
        <v>0</v>
      </c>
      <c r="M108" s="50">
        <f t="shared" si="49"/>
        <v>0</v>
      </c>
      <c r="N108" s="50">
        <v>0</v>
      </c>
      <c r="O108" s="51">
        <v>0</v>
      </c>
      <c r="P108" s="52">
        <f t="shared" si="50"/>
        <v>0</v>
      </c>
      <c r="Q108" s="50">
        <f t="shared" si="51"/>
        <v>0</v>
      </c>
      <c r="R108" s="50">
        <v>0</v>
      </c>
      <c r="S108" s="51">
        <v>0</v>
      </c>
      <c r="T108" s="50">
        <f t="shared" si="52"/>
        <v>0</v>
      </c>
      <c r="U108" s="50">
        <v>0</v>
      </c>
      <c r="V108" s="50">
        <v>0</v>
      </c>
      <c r="W108" s="50">
        <f t="shared" si="53"/>
        <v>0</v>
      </c>
      <c r="X108" s="50">
        <v>0</v>
      </c>
      <c r="Y108" s="51">
        <v>0</v>
      </c>
      <c r="Z108" s="52">
        <f t="shared" si="54"/>
        <v>0</v>
      </c>
      <c r="AA108" s="50">
        <f t="shared" si="55"/>
        <v>0</v>
      </c>
      <c r="AB108" s="50">
        <v>0</v>
      </c>
      <c r="AC108" s="51">
        <v>0</v>
      </c>
      <c r="AD108" s="50">
        <f t="shared" si="56"/>
        <v>0</v>
      </c>
      <c r="AE108" s="50">
        <v>0</v>
      </c>
      <c r="AF108" s="51">
        <v>0</v>
      </c>
      <c r="AG108" s="50">
        <f t="shared" si="57"/>
        <v>0</v>
      </c>
      <c r="AH108" s="50">
        <v>0</v>
      </c>
      <c r="AI108" s="51">
        <v>0</v>
      </c>
      <c r="AJ108" s="50">
        <f t="shared" si="58"/>
        <v>0</v>
      </c>
      <c r="AK108" s="50">
        <v>0</v>
      </c>
      <c r="AL108" s="51">
        <v>0</v>
      </c>
      <c r="AM108" s="50">
        <f t="shared" si="59"/>
        <v>0</v>
      </c>
      <c r="AN108" s="50">
        <v>0</v>
      </c>
      <c r="AO108" s="51">
        <v>0</v>
      </c>
    </row>
    <row r="109" spans="1:41" ht="20.100000000000001" customHeight="1" x14ac:dyDescent="0.25">
      <c r="A109" s="49" t="s">
        <v>38</v>
      </c>
      <c r="B109" s="49" t="s">
        <v>38</v>
      </c>
      <c r="C109" s="49" t="s">
        <v>38</v>
      </c>
      <c r="D109" s="49" t="s">
        <v>260</v>
      </c>
      <c r="E109" s="50">
        <f t="shared" si="45"/>
        <v>231.3</v>
      </c>
      <c r="F109" s="50">
        <f t="shared" si="46"/>
        <v>231.3</v>
      </c>
      <c r="G109" s="50">
        <f t="shared" si="47"/>
        <v>231.3</v>
      </c>
      <c r="H109" s="50">
        <v>231.3</v>
      </c>
      <c r="I109" s="51">
        <v>0</v>
      </c>
      <c r="J109" s="50">
        <f t="shared" si="48"/>
        <v>0</v>
      </c>
      <c r="K109" s="50">
        <v>0</v>
      </c>
      <c r="L109" s="51">
        <v>0</v>
      </c>
      <c r="M109" s="50">
        <f t="shared" si="49"/>
        <v>0</v>
      </c>
      <c r="N109" s="50">
        <v>0</v>
      </c>
      <c r="O109" s="51">
        <v>0</v>
      </c>
      <c r="P109" s="52">
        <f t="shared" si="50"/>
        <v>0</v>
      </c>
      <c r="Q109" s="50">
        <f t="shared" si="51"/>
        <v>0</v>
      </c>
      <c r="R109" s="50">
        <v>0</v>
      </c>
      <c r="S109" s="51">
        <v>0</v>
      </c>
      <c r="T109" s="50">
        <f t="shared" si="52"/>
        <v>0</v>
      </c>
      <c r="U109" s="50">
        <v>0</v>
      </c>
      <c r="V109" s="50">
        <v>0</v>
      </c>
      <c r="W109" s="50">
        <f t="shared" si="53"/>
        <v>0</v>
      </c>
      <c r="X109" s="50">
        <v>0</v>
      </c>
      <c r="Y109" s="51">
        <v>0</v>
      </c>
      <c r="Z109" s="52">
        <f t="shared" si="54"/>
        <v>0</v>
      </c>
      <c r="AA109" s="50">
        <f t="shared" si="55"/>
        <v>0</v>
      </c>
      <c r="AB109" s="50">
        <v>0</v>
      </c>
      <c r="AC109" s="51">
        <v>0</v>
      </c>
      <c r="AD109" s="50">
        <f t="shared" si="56"/>
        <v>0</v>
      </c>
      <c r="AE109" s="50">
        <v>0</v>
      </c>
      <c r="AF109" s="51">
        <v>0</v>
      </c>
      <c r="AG109" s="50">
        <f t="shared" si="57"/>
        <v>0</v>
      </c>
      <c r="AH109" s="50">
        <v>0</v>
      </c>
      <c r="AI109" s="51">
        <v>0</v>
      </c>
      <c r="AJ109" s="50">
        <f t="shared" si="58"/>
        <v>0</v>
      </c>
      <c r="AK109" s="50">
        <v>0</v>
      </c>
      <c r="AL109" s="51">
        <v>0</v>
      </c>
      <c r="AM109" s="50">
        <f t="shared" si="59"/>
        <v>0</v>
      </c>
      <c r="AN109" s="50">
        <v>0</v>
      </c>
      <c r="AO109" s="51">
        <v>0</v>
      </c>
    </row>
    <row r="110" spans="1:41" ht="20.100000000000001" customHeight="1" x14ac:dyDescent="0.25">
      <c r="A110" s="49" t="s">
        <v>261</v>
      </c>
      <c r="B110" s="49" t="s">
        <v>86</v>
      </c>
      <c r="C110" s="49" t="s">
        <v>144</v>
      </c>
      <c r="D110" s="49" t="s">
        <v>262</v>
      </c>
      <c r="E110" s="50">
        <f t="shared" si="45"/>
        <v>224.6</v>
      </c>
      <c r="F110" s="50">
        <f t="shared" si="46"/>
        <v>224.6</v>
      </c>
      <c r="G110" s="50">
        <f t="shared" si="47"/>
        <v>224.6</v>
      </c>
      <c r="H110" s="50">
        <v>224.6</v>
      </c>
      <c r="I110" s="51">
        <v>0</v>
      </c>
      <c r="J110" s="50">
        <f t="shared" si="48"/>
        <v>0</v>
      </c>
      <c r="K110" s="50">
        <v>0</v>
      </c>
      <c r="L110" s="51">
        <v>0</v>
      </c>
      <c r="M110" s="50">
        <f t="shared" si="49"/>
        <v>0</v>
      </c>
      <c r="N110" s="50">
        <v>0</v>
      </c>
      <c r="O110" s="51">
        <v>0</v>
      </c>
      <c r="P110" s="52">
        <f t="shared" si="50"/>
        <v>0</v>
      </c>
      <c r="Q110" s="50">
        <f t="shared" si="51"/>
        <v>0</v>
      </c>
      <c r="R110" s="50">
        <v>0</v>
      </c>
      <c r="S110" s="51">
        <v>0</v>
      </c>
      <c r="T110" s="50">
        <f t="shared" si="52"/>
        <v>0</v>
      </c>
      <c r="U110" s="50">
        <v>0</v>
      </c>
      <c r="V110" s="50">
        <v>0</v>
      </c>
      <c r="W110" s="50">
        <f t="shared" si="53"/>
        <v>0</v>
      </c>
      <c r="X110" s="50">
        <v>0</v>
      </c>
      <c r="Y110" s="51">
        <v>0</v>
      </c>
      <c r="Z110" s="52">
        <f t="shared" si="54"/>
        <v>0</v>
      </c>
      <c r="AA110" s="50">
        <f t="shared" si="55"/>
        <v>0</v>
      </c>
      <c r="AB110" s="50">
        <v>0</v>
      </c>
      <c r="AC110" s="51">
        <v>0</v>
      </c>
      <c r="AD110" s="50">
        <f t="shared" si="56"/>
        <v>0</v>
      </c>
      <c r="AE110" s="50">
        <v>0</v>
      </c>
      <c r="AF110" s="51">
        <v>0</v>
      </c>
      <c r="AG110" s="50">
        <f t="shared" si="57"/>
        <v>0</v>
      </c>
      <c r="AH110" s="50">
        <v>0</v>
      </c>
      <c r="AI110" s="51">
        <v>0</v>
      </c>
      <c r="AJ110" s="50">
        <f t="shared" si="58"/>
        <v>0</v>
      </c>
      <c r="AK110" s="50">
        <v>0</v>
      </c>
      <c r="AL110" s="51">
        <v>0</v>
      </c>
      <c r="AM110" s="50">
        <f t="shared" si="59"/>
        <v>0</v>
      </c>
      <c r="AN110" s="50">
        <v>0</v>
      </c>
      <c r="AO110" s="51">
        <v>0</v>
      </c>
    </row>
    <row r="111" spans="1:41" ht="20.100000000000001" customHeight="1" x14ac:dyDescent="0.25">
      <c r="A111" s="49" t="s">
        <v>261</v>
      </c>
      <c r="B111" s="49" t="s">
        <v>85</v>
      </c>
      <c r="C111" s="49" t="s">
        <v>144</v>
      </c>
      <c r="D111" s="49" t="s">
        <v>263</v>
      </c>
      <c r="E111" s="50">
        <f t="shared" si="45"/>
        <v>6.7</v>
      </c>
      <c r="F111" s="50">
        <f t="shared" si="46"/>
        <v>6.7</v>
      </c>
      <c r="G111" s="50">
        <f t="shared" si="47"/>
        <v>6.7</v>
      </c>
      <c r="H111" s="50">
        <v>6.7</v>
      </c>
      <c r="I111" s="51">
        <v>0</v>
      </c>
      <c r="J111" s="50">
        <f t="shared" si="48"/>
        <v>0</v>
      </c>
      <c r="K111" s="50">
        <v>0</v>
      </c>
      <c r="L111" s="51">
        <v>0</v>
      </c>
      <c r="M111" s="50">
        <f t="shared" si="49"/>
        <v>0</v>
      </c>
      <c r="N111" s="50">
        <v>0</v>
      </c>
      <c r="O111" s="51">
        <v>0</v>
      </c>
      <c r="P111" s="52">
        <f t="shared" si="50"/>
        <v>0</v>
      </c>
      <c r="Q111" s="50">
        <f t="shared" si="51"/>
        <v>0</v>
      </c>
      <c r="R111" s="50">
        <v>0</v>
      </c>
      <c r="S111" s="51">
        <v>0</v>
      </c>
      <c r="T111" s="50">
        <f t="shared" si="52"/>
        <v>0</v>
      </c>
      <c r="U111" s="50">
        <v>0</v>
      </c>
      <c r="V111" s="50">
        <v>0</v>
      </c>
      <c r="W111" s="50">
        <f t="shared" si="53"/>
        <v>0</v>
      </c>
      <c r="X111" s="50">
        <v>0</v>
      </c>
      <c r="Y111" s="51">
        <v>0</v>
      </c>
      <c r="Z111" s="52">
        <f t="shared" si="54"/>
        <v>0</v>
      </c>
      <c r="AA111" s="50">
        <f t="shared" si="55"/>
        <v>0</v>
      </c>
      <c r="AB111" s="50">
        <v>0</v>
      </c>
      <c r="AC111" s="51">
        <v>0</v>
      </c>
      <c r="AD111" s="50">
        <f t="shared" si="56"/>
        <v>0</v>
      </c>
      <c r="AE111" s="50">
        <v>0</v>
      </c>
      <c r="AF111" s="51">
        <v>0</v>
      </c>
      <c r="AG111" s="50">
        <f t="shared" si="57"/>
        <v>0</v>
      </c>
      <c r="AH111" s="50">
        <v>0</v>
      </c>
      <c r="AI111" s="51">
        <v>0</v>
      </c>
      <c r="AJ111" s="50">
        <f t="shared" si="58"/>
        <v>0</v>
      </c>
      <c r="AK111" s="50">
        <v>0</v>
      </c>
      <c r="AL111" s="51">
        <v>0</v>
      </c>
      <c r="AM111" s="50">
        <f t="shared" si="59"/>
        <v>0</v>
      </c>
      <c r="AN111" s="50">
        <v>0</v>
      </c>
      <c r="AO111" s="51">
        <v>0</v>
      </c>
    </row>
    <row r="112" spans="1:41" ht="20.100000000000001" customHeight="1" x14ac:dyDescent="0.25">
      <c r="A112" s="49" t="s">
        <v>38</v>
      </c>
      <c r="B112" s="49" t="s">
        <v>38</v>
      </c>
      <c r="C112" s="49" t="s">
        <v>38</v>
      </c>
      <c r="D112" s="49" t="s">
        <v>145</v>
      </c>
      <c r="E112" s="50">
        <f t="shared" si="45"/>
        <v>138.84</v>
      </c>
      <c r="F112" s="50">
        <f t="shared" si="46"/>
        <v>138.84</v>
      </c>
      <c r="G112" s="50">
        <f t="shared" si="47"/>
        <v>138.84</v>
      </c>
      <c r="H112" s="50">
        <v>138.84</v>
      </c>
      <c r="I112" s="51">
        <v>0</v>
      </c>
      <c r="J112" s="50">
        <f t="shared" si="48"/>
        <v>0</v>
      </c>
      <c r="K112" s="50">
        <v>0</v>
      </c>
      <c r="L112" s="51">
        <v>0</v>
      </c>
      <c r="M112" s="50">
        <f t="shared" si="49"/>
        <v>0</v>
      </c>
      <c r="N112" s="50">
        <v>0</v>
      </c>
      <c r="O112" s="51">
        <v>0</v>
      </c>
      <c r="P112" s="52">
        <f t="shared" si="50"/>
        <v>0</v>
      </c>
      <c r="Q112" s="50">
        <f t="shared" si="51"/>
        <v>0</v>
      </c>
      <c r="R112" s="50">
        <v>0</v>
      </c>
      <c r="S112" s="51">
        <v>0</v>
      </c>
      <c r="T112" s="50">
        <f t="shared" si="52"/>
        <v>0</v>
      </c>
      <c r="U112" s="50">
        <v>0</v>
      </c>
      <c r="V112" s="50">
        <v>0</v>
      </c>
      <c r="W112" s="50">
        <f t="shared" si="53"/>
        <v>0</v>
      </c>
      <c r="X112" s="50">
        <v>0</v>
      </c>
      <c r="Y112" s="51">
        <v>0</v>
      </c>
      <c r="Z112" s="52">
        <f t="shared" si="54"/>
        <v>0</v>
      </c>
      <c r="AA112" s="50">
        <f t="shared" si="55"/>
        <v>0</v>
      </c>
      <c r="AB112" s="50">
        <v>0</v>
      </c>
      <c r="AC112" s="51">
        <v>0</v>
      </c>
      <c r="AD112" s="50">
        <f t="shared" si="56"/>
        <v>0</v>
      </c>
      <c r="AE112" s="50">
        <v>0</v>
      </c>
      <c r="AF112" s="51">
        <v>0</v>
      </c>
      <c r="AG112" s="50">
        <f t="shared" si="57"/>
        <v>0</v>
      </c>
      <c r="AH112" s="50">
        <v>0</v>
      </c>
      <c r="AI112" s="51">
        <v>0</v>
      </c>
      <c r="AJ112" s="50">
        <f t="shared" si="58"/>
        <v>0</v>
      </c>
      <c r="AK112" s="50">
        <v>0</v>
      </c>
      <c r="AL112" s="51">
        <v>0</v>
      </c>
      <c r="AM112" s="50">
        <f t="shared" si="59"/>
        <v>0</v>
      </c>
      <c r="AN112" s="50">
        <v>0</v>
      </c>
      <c r="AO112" s="51">
        <v>0</v>
      </c>
    </row>
    <row r="113" spans="1:41" ht="20.100000000000001" customHeight="1" x14ac:dyDescent="0.25">
      <c r="A113" s="49" t="s">
        <v>38</v>
      </c>
      <c r="B113" s="49" t="s">
        <v>38</v>
      </c>
      <c r="C113" s="49" t="s">
        <v>38</v>
      </c>
      <c r="D113" s="49" t="s">
        <v>260</v>
      </c>
      <c r="E113" s="50">
        <f t="shared" si="45"/>
        <v>138.84</v>
      </c>
      <c r="F113" s="50">
        <f t="shared" si="46"/>
        <v>138.84</v>
      </c>
      <c r="G113" s="50">
        <f t="shared" si="47"/>
        <v>138.84</v>
      </c>
      <c r="H113" s="50">
        <v>138.84</v>
      </c>
      <c r="I113" s="51">
        <v>0</v>
      </c>
      <c r="J113" s="50">
        <f t="shared" si="48"/>
        <v>0</v>
      </c>
      <c r="K113" s="50">
        <v>0</v>
      </c>
      <c r="L113" s="51">
        <v>0</v>
      </c>
      <c r="M113" s="50">
        <f t="shared" si="49"/>
        <v>0</v>
      </c>
      <c r="N113" s="50">
        <v>0</v>
      </c>
      <c r="O113" s="51">
        <v>0</v>
      </c>
      <c r="P113" s="52">
        <f t="shared" si="50"/>
        <v>0</v>
      </c>
      <c r="Q113" s="50">
        <f t="shared" si="51"/>
        <v>0</v>
      </c>
      <c r="R113" s="50">
        <v>0</v>
      </c>
      <c r="S113" s="51">
        <v>0</v>
      </c>
      <c r="T113" s="50">
        <f t="shared" si="52"/>
        <v>0</v>
      </c>
      <c r="U113" s="50">
        <v>0</v>
      </c>
      <c r="V113" s="50">
        <v>0</v>
      </c>
      <c r="W113" s="50">
        <f t="shared" si="53"/>
        <v>0</v>
      </c>
      <c r="X113" s="50">
        <v>0</v>
      </c>
      <c r="Y113" s="51">
        <v>0</v>
      </c>
      <c r="Z113" s="52">
        <f t="shared" si="54"/>
        <v>0</v>
      </c>
      <c r="AA113" s="50">
        <f t="shared" si="55"/>
        <v>0</v>
      </c>
      <c r="AB113" s="50">
        <v>0</v>
      </c>
      <c r="AC113" s="51">
        <v>0</v>
      </c>
      <c r="AD113" s="50">
        <f t="shared" si="56"/>
        <v>0</v>
      </c>
      <c r="AE113" s="50">
        <v>0</v>
      </c>
      <c r="AF113" s="51">
        <v>0</v>
      </c>
      <c r="AG113" s="50">
        <f t="shared" si="57"/>
        <v>0</v>
      </c>
      <c r="AH113" s="50">
        <v>0</v>
      </c>
      <c r="AI113" s="51">
        <v>0</v>
      </c>
      <c r="AJ113" s="50">
        <f t="shared" si="58"/>
        <v>0</v>
      </c>
      <c r="AK113" s="50">
        <v>0</v>
      </c>
      <c r="AL113" s="51">
        <v>0</v>
      </c>
      <c r="AM113" s="50">
        <f t="shared" si="59"/>
        <v>0</v>
      </c>
      <c r="AN113" s="50">
        <v>0</v>
      </c>
      <c r="AO113" s="51">
        <v>0</v>
      </c>
    </row>
    <row r="114" spans="1:41" ht="20.100000000000001" customHeight="1" x14ac:dyDescent="0.25">
      <c r="A114" s="49" t="s">
        <v>261</v>
      </c>
      <c r="B114" s="49" t="s">
        <v>86</v>
      </c>
      <c r="C114" s="49" t="s">
        <v>146</v>
      </c>
      <c r="D114" s="49" t="s">
        <v>262</v>
      </c>
      <c r="E114" s="50">
        <f t="shared" si="45"/>
        <v>129.12</v>
      </c>
      <c r="F114" s="50">
        <f t="shared" si="46"/>
        <v>129.12</v>
      </c>
      <c r="G114" s="50">
        <f t="shared" si="47"/>
        <v>129.12</v>
      </c>
      <c r="H114" s="50">
        <v>129.12</v>
      </c>
      <c r="I114" s="51">
        <v>0</v>
      </c>
      <c r="J114" s="50">
        <f t="shared" si="48"/>
        <v>0</v>
      </c>
      <c r="K114" s="50">
        <v>0</v>
      </c>
      <c r="L114" s="51">
        <v>0</v>
      </c>
      <c r="M114" s="50">
        <f t="shared" si="49"/>
        <v>0</v>
      </c>
      <c r="N114" s="50">
        <v>0</v>
      </c>
      <c r="O114" s="51">
        <v>0</v>
      </c>
      <c r="P114" s="52">
        <f t="shared" si="50"/>
        <v>0</v>
      </c>
      <c r="Q114" s="50">
        <f t="shared" si="51"/>
        <v>0</v>
      </c>
      <c r="R114" s="50">
        <v>0</v>
      </c>
      <c r="S114" s="51">
        <v>0</v>
      </c>
      <c r="T114" s="50">
        <f t="shared" si="52"/>
        <v>0</v>
      </c>
      <c r="U114" s="50">
        <v>0</v>
      </c>
      <c r="V114" s="50">
        <v>0</v>
      </c>
      <c r="W114" s="50">
        <f t="shared" si="53"/>
        <v>0</v>
      </c>
      <c r="X114" s="50">
        <v>0</v>
      </c>
      <c r="Y114" s="51">
        <v>0</v>
      </c>
      <c r="Z114" s="52">
        <f t="shared" si="54"/>
        <v>0</v>
      </c>
      <c r="AA114" s="50">
        <f t="shared" si="55"/>
        <v>0</v>
      </c>
      <c r="AB114" s="50">
        <v>0</v>
      </c>
      <c r="AC114" s="51">
        <v>0</v>
      </c>
      <c r="AD114" s="50">
        <f t="shared" si="56"/>
        <v>0</v>
      </c>
      <c r="AE114" s="50">
        <v>0</v>
      </c>
      <c r="AF114" s="51">
        <v>0</v>
      </c>
      <c r="AG114" s="50">
        <f t="shared" si="57"/>
        <v>0</v>
      </c>
      <c r="AH114" s="50">
        <v>0</v>
      </c>
      <c r="AI114" s="51">
        <v>0</v>
      </c>
      <c r="AJ114" s="50">
        <f t="shared" si="58"/>
        <v>0</v>
      </c>
      <c r="AK114" s="50">
        <v>0</v>
      </c>
      <c r="AL114" s="51">
        <v>0</v>
      </c>
      <c r="AM114" s="50">
        <f t="shared" si="59"/>
        <v>0</v>
      </c>
      <c r="AN114" s="50">
        <v>0</v>
      </c>
      <c r="AO114" s="51">
        <v>0</v>
      </c>
    </row>
    <row r="115" spans="1:41" ht="20.100000000000001" customHeight="1" x14ac:dyDescent="0.25">
      <c r="A115" s="49" t="s">
        <v>261</v>
      </c>
      <c r="B115" s="49" t="s">
        <v>85</v>
      </c>
      <c r="C115" s="49" t="s">
        <v>146</v>
      </c>
      <c r="D115" s="49" t="s">
        <v>263</v>
      </c>
      <c r="E115" s="50">
        <f t="shared" si="45"/>
        <v>9.7200000000000006</v>
      </c>
      <c r="F115" s="50">
        <f t="shared" si="46"/>
        <v>9.7200000000000006</v>
      </c>
      <c r="G115" s="50">
        <f t="shared" si="47"/>
        <v>9.7200000000000006</v>
      </c>
      <c r="H115" s="50">
        <v>9.7200000000000006</v>
      </c>
      <c r="I115" s="51">
        <v>0</v>
      </c>
      <c r="J115" s="50">
        <f t="shared" si="48"/>
        <v>0</v>
      </c>
      <c r="K115" s="50">
        <v>0</v>
      </c>
      <c r="L115" s="51">
        <v>0</v>
      </c>
      <c r="M115" s="50">
        <f t="shared" si="49"/>
        <v>0</v>
      </c>
      <c r="N115" s="50">
        <v>0</v>
      </c>
      <c r="O115" s="51">
        <v>0</v>
      </c>
      <c r="P115" s="52">
        <f t="shared" si="50"/>
        <v>0</v>
      </c>
      <c r="Q115" s="50">
        <f t="shared" si="51"/>
        <v>0</v>
      </c>
      <c r="R115" s="50">
        <v>0</v>
      </c>
      <c r="S115" s="51">
        <v>0</v>
      </c>
      <c r="T115" s="50">
        <f t="shared" si="52"/>
        <v>0</v>
      </c>
      <c r="U115" s="50">
        <v>0</v>
      </c>
      <c r="V115" s="50">
        <v>0</v>
      </c>
      <c r="W115" s="50">
        <f t="shared" si="53"/>
        <v>0</v>
      </c>
      <c r="X115" s="50">
        <v>0</v>
      </c>
      <c r="Y115" s="51">
        <v>0</v>
      </c>
      <c r="Z115" s="52">
        <f t="shared" si="54"/>
        <v>0</v>
      </c>
      <c r="AA115" s="50">
        <f t="shared" si="55"/>
        <v>0</v>
      </c>
      <c r="AB115" s="50">
        <v>0</v>
      </c>
      <c r="AC115" s="51">
        <v>0</v>
      </c>
      <c r="AD115" s="50">
        <f t="shared" si="56"/>
        <v>0</v>
      </c>
      <c r="AE115" s="50">
        <v>0</v>
      </c>
      <c r="AF115" s="51">
        <v>0</v>
      </c>
      <c r="AG115" s="50">
        <f t="shared" si="57"/>
        <v>0</v>
      </c>
      <c r="AH115" s="50">
        <v>0</v>
      </c>
      <c r="AI115" s="51">
        <v>0</v>
      </c>
      <c r="AJ115" s="50">
        <f t="shared" si="58"/>
        <v>0</v>
      </c>
      <c r="AK115" s="50">
        <v>0</v>
      </c>
      <c r="AL115" s="51">
        <v>0</v>
      </c>
      <c r="AM115" s="50">
        <f t="shared" si="59"/>
        <v>0</v>
      </c>
      <c r="AN115" s="50">
        <v>0</v>
      </c>
      <c r="AO115" s="51">
        <v>0</v>
      </c>
    </row>
    <row r="116" spans="1:41" ht="20.100000000000001" customHeight="1" x14ac:dyDescent="0.25">
      <c r="A116" s="49" t="s">
        <v>38</v>
      </c>
      <c r="B116" s="49" t="s">
        <v>38</v>
      </c>
      <c r="C116" s="49" t="s">
        <v>38</v>
      </c>
      <c r="D116" s="49" t="s">
        <v>147</v>
      </c>
      <c r="E116" s="50">
        <f t="shared" si="45"/>
        <v>526.72</v>
      </c>
      <c r="F116" s="50">
        <f t="shared" si="46"/>
        <v>526.72</v>
      </c>
      <c r="G116" s="50">
        <f t="shared" si="47"/>
        <v>526.72</v>
      </c>
      <c r="H116" s="50">
        <v>526.72</v>
      </c>
      <c r="I116" s="51">
        <v>0</v>
      </c>
      <c r="J116" s="50">
        <f t="shared" si="48"/>
        <v>0</v>
      </c>
      <c r="K116" s="50">
        <v>0</v>
      </c>
      <c r="L116" s="51">
        <v>0</v>
      </c>
      <c r="M116" s="50">
        <f t="shared" si="49"/>
        <v>0</v>
      </c>
      <c r="N116" s="50">
        <v>0</v>
      </c>
      <c r="O116" s="51">
        <v>0</v>
      </c>
      <c r="P116" s="52">
        <f t="shared" si="50"/>
        <v>0</v>
      </c>
      <c r="Q116" s="50">
        <f t="shared" si="51"/>
        <v>0</v>
      </c>
      <c r="R116" s="50">
        <v>0</v>
      </c>
      <c r="S116" s="51">
        <v>0</v>
      </c>
      <c r="T116" s="50">
        <f t="shared" si="52"/>
        <v>0</v>
      </c>
      <c r="U116" s="50">
        <v>0</v>
      </c>
      <c r="V116" s="50">
        <v>0</v>
      </c>
      <c r="W116" s="50">
        <f t="shared" si="53"/>
        <v>0</v>
      </c>
      <c r="X116" s="50">
        <v>0</v>
      </c>
      <c r="Y116" s="51">
        <v>0</v>
      </c>
      <c r="Z116" s="52">
        <f t="shared" si="54"/>
        <v>0</v>
      </c>
      <c r="AA116" s="50">
        <f t="shared" si="55"/>
        <v>0</v>
      </c>
      <c r="AB116" s="50">
        <v>0</v>
      </c>
      <c r="AC116" s="51">
        <v>0</v>
      </c>
      <c r="AD116" s="50">
        <f t="shared" si="56"/>
        <v>0</v>
      </c>
      <c r="AE116" s="50">
        <v>0</v>
      </c>
      <c r="AF116" s="51">
        <v>0</v>
      </c>
      <c r="AG116" s="50">
        <f t="shared" si="57"/>
        <v>0</v>
      </c>
      <c r="AH116" s="50">
        <v>0</v>
      </c>
      <c r="AI116" s="51">
        <v>0</v>
      </c>
      <c r="AJ116" s="50">
        <f t="shared" si="58"/>
        <v>0</v>
      </c>
      <c r="AK116" s="50">
        <v>0</v>
      </c>
      <c r="AL116" s="51">
        <v>0</v>
      </c>
      <c r="AM116" s="50">
        <f t="shared" si="59"/>
        <v>0</v>
      </c>
      <c r="AN116" s="50">
        <v>0</v>
      </c>
      <c r="AO116" s="51">
        <v>0</v>
      </c>
    </row>
    <row r="117" spans="1:41" ht="20.100000000000001" customHeight="1" x14ac:dyDescent="0.25">
      <c r="A117" s="49" t="s">
        <v>38</v>
      </c>
      <c r="B117" s="49" t="s">
        <v>38</v>
      </c>
      <c r="C117" s="49" t="s">
        <v>38</v>
      </c>
      <c r="D117" s="49" t="s">
        <v>148</v>
      </c>
      <c r="E117" s="50">
        <f t="shared" si="45"/>
        <v>526.72</v>
      </c>
      <c r="F117" s="50">
        <f t="shared" si="46"/>
        <v>526.72</v>
      </c>
      <c r="G117" s="50">
        <f t="shared" si="47"/>
        <v>526.72</v>
      </c>
      <c r="H117" s="50">
        <v>526.72</v>
      </c>
      <c r="I117" s="51">
        <v>0</v>
      </c>
      <c r="J117" s="50">
        <f t="shared" si="48"/>
        <v>0</v>
      </c>
      <c r="K117" s="50">
        <v>0</v>
      </c>
      <c r="L117" s="51">
        <v>0</v>
      </c>
      <c r="M117" s="50">
        <f t="shared" si="49"/>
        <v>0</v>
      </c>
      <c r="N117" s="50">
        <v>0</v>
      </c>
      <c r="O117" s="51">
        <v>0</v>
      </c>
      <c r="P117" s="52">
        <f t="shared" si="50"/>
        <v>0</v>
      </c>
      <c r="Q117" s="50">
        <f t="shared" si="51"/>
        <v>0</v>
      </c>
      <c r="R117" s="50">
        <v>0</v>
      </c>
      <c r="S117" s="51">
        <v>0</v>
      </c>
      <c r="T117" s="50">
        <f t="shared" si="52"/>
        <v>0</v>
      </c>
      <c r="U117" s="50">
        <v>0</v>
      </c>
      <c r="V117" s="50">
        <v>0</v>
      </c>
      <c r="W117" s="50">
        <f t="shared" si="53"/>
        <v>0</v>
      </c>
      <c r="X117" s="50">
        <v>0</v>
      </c>
      <c r="Y117" s="51">
        <v>0</v>
      </c>
      <c r="Z117" s="52">
        <f t="shared" si="54"/>
        <v>0</v>
      </c>
      <c r="AA117" s="50">
        <f t="shared" si="55"/>
        <v>0</v>
      </c>
      <c r="AB117" s="50">
        <v>0</v>
      </c>
      <c r="AC117" s="51">
        <v>0</v>
      </c>
      <c r="AD117" s="50">
        <f t="shared" si="56"/>
        <v>0</v>
      </c>
      <c r="AE117" s="50">
        <v>0</v>
      </c>
      <c r="AF117" s="51">
        <v>0</v>
      </c>
      <c r="AG117" s="50">
        <f t="shared" si="57"/>
        <v>0</v>
      </c>
      <c r="AH117" s="50">
        <v>0</v>
      </c>
      <c r="AI117" s="51">
        <v>0</v>
      </c>
      <c r="AJ117" s="50">
        <f t="shared" si="58"/>
        <v>0</v>
      </c>
      <c r="AK117" s="50">
        <v>0</v>
      </c>
      <c r="AL117" s="51">
        <v>0</v>
      </c>
      <c r="AM117" s="50">
        <f t="shared" si="59"/>
        <v>0</v>
      </c>
      <c r="AN117" s="50">
        <v>0</v>
      </c>
      <c r="AO117" s="51">
        <v>0</v>
      </c>
    </row>
    <row r="118" spans="1:41" ht="20.100000000000001" customHeight="1" x14ac:dyDescent="0.25">
      <c r="A118" s="49" t="s">
        <v>38</v>
      </c>
      <c r="B118" s="49" t="s">
        <v>38</v>
      </c>
      <c r="C118" s="49" t="s">
        <v>38</v>
      </c>
      <c r="D118" s="49" t="s">
        <v>260</v>
      </c>
      <c r="E118" s="50">
        <f t="shared" si="45"/>
        <v>526.72</v>
      </c>
      <c r="F118" s="50">
        <f t="shared" si="46"/>
        <v>526.72</v>
      </c>
      <c r="G118" s="50">
        <f t="shared" si="47"/>
        <v>526.72</v>
      </c>
      <c r="H118" s="50">
        <v>526.72</v>
      </c>
      <c r="I118" s="51">
        <v>0</v>
      </c>
      <c r="J118" s="50">
        <f t="shared" si="48"/>
        <v>0</v>
      </c>
      <c r="K118" s="50">
        <v>0</v>
      </c>
      <c r="L118" s="51">
        <v>0</v>
      </c>
      <c r="M118" s="50">
        <f t="shared" si="49"/>
        <v>0</v>
      </c>
      <c r="N118" s="50">
        <v>0</v>
      </c>
      <c r="O118" s="51">
        <v>0</v>
      </c>
      <c r="P118" s="52">
        <f t="shared" si="50"/>
        <v>0</v>
      </c>
      <c r="Q118" s="50">
        <f t="shared" si="51"/>
        <v>0</v>
      </c>
      <c r="R118" s="50">
        <v>0</v>
      </c>
      <c r="S118" s="51">
        <v>0</v>
      </c>
      <c r="T118" s="50">
        <f t="shared" si="52"/>
        <v>0</v>
      </c>
      <c r="U118" s="50">
        <v>0</v>
      </c>
      <c r="V118" s="50">
        <v>0</v>
      </c>
      <c r="W118" s="50">
        <f t="shared" si="53"/>
        <v>0</v>
      </c>
      <c r="X118" s="50">
        <v>0</v>
      </c>
      <c r="Y118" s="51">
        <v>0</v>
      </c>
      <c r="Z118" s="52">
        <f t="shared" si="54"/>
        <v>0</v>
      </c>
      <c r="AA118" s="50">
        <f t="shared" si="55"/>
        <v>0</v>
      </c>
      <c r="AB118" s="50">
        <v>0</v>
      </c>
      <c r="AC118" s="51">
        <v>0</v>
      </c>
      <c r="AD118" s="50">
        <f t="shared" si="56"/>
        <v>0</v>
      </c>
      <c r="AE118" s="50">
        <v>0</v>
      </c>
      <c r="AF118" s="51">
        <v>0</v>
      </c>
      <c r="AG118" s="50">
        <f t="shared" si="57"/>
        <v>0</v>
      </c>
      <c r="AH118" s="50">
        <v>0</v>
      </c>
      <c r="AI118" s="51">
        <v>0</v>
      </c>
      <c r="AJ118" s="50">
        <f t="shared" si="58"/>
        <v>0</v>
      </c>
      <c r="AK118" s="50">
        <v>0</v>
      </c>
      <c r="AL118" s="51">
        <v>0</v>
      </c>
      <c r="AM118" s="50">
        <f t="shared" si="59"/>
        <v>0</v>
      </c>
      <c r="AN118" s="50">
        <v>0</v>
      </c>
      <c r="AO118" s="51">
        <v>0</v>
      </c>
    </row>
    <row r="119" spans="1:41" ht="20.100000000000001" customHeight="1" x14ac:dyDescent="0.25">
      <c r="A119" s="49" t="s">
        <v>261</v>
      </c>
      <c r="B119" s="49" t="s">
        <v>86</v>
      </c>
      <c r="C119" s="49" t="s">
        <v>149</v>
      </c>
      <c r="D119" s="49" t="s">
        <v>262</v>
      </c>
      <c r="E119" s="50">
        <f t="shared" si="45"/>
        <v>442.39</v>
      </c>
      <c r="F119" s="50">
        <f t="shared" si="46"/>
        <v>442.39</v>
      </c>
      <c r="G119" s="50">
        <f t="shared" si="47"/>
        <v>442.39</v>
      </c>
      <c r="H119" s="50">
        <v>442.39</v>
      </c>
      <c r="I119" s="51">
        <v>0</v>
      </c>
      <c r="J119" s="50">
        <f t="shared" si="48"/>
        <v>0</v>
      </c>
      <c r="K119" s="50">
        <v>0</v>
      </c>
      <c r="L119" s="51">
        <v>0</v>
      </c>
      <c r="M119" s="50">
        <f t="shared" si="49"/>
        <v>0</v>
      </c>
      <c r="N119" s="50">
        <v>0</v>
      </c>
      <c r="O119" s="51">
        <v>0</v>
      </c>
      <c r="P119" s="52">
        <f t="shared" si="50"/>
        <v>0</v>
      </c>
      <c r="Q119" s="50">
        <f t="shared" si="51"/>
        <v>0</v>
      </c>
      <c r="R119" s="50">
        <v>0</v>
      </c>
      <c r="S119" s="51">
        <v>0</v>
      </c>
      <c r="T119" s="50">
        <f t="shared" si="52"/>
        <v>0</v>
      </c>
      <c r="U119" s="50">
        <v>0</v>
      </c>
      <c r="V119" s="50">
        <v>0</v>
      </c>
      <c r="W119" s="50">
        <f t="shared" si="53"/>
        <v>0</v>
      </c>
      <c r="X119" s="50">
        <v>0</v>
      </c>
      <c r="Y119" s="51">
        <v>0</v>
      </c>
      <c r="Z119" s="52">
        <f t="shared" si="54"/>
        <v>0</v>
      </c>
      <c r="AA119" s="50">
        <f t="shared" si="55"/>
        <v>0</v>
      </c>
      <c r="AB119" s="50">
        <v>0</v>
      </c>
      <c r="AC119" s="51">
        <v>0</v>
      </c>
      <c r="AD119" s="50">
        <f t="shared" si="56"/>
        <v>0</v>
      </c>
      <c r="AE119" s="50">
        <v>0</v>
      </c>
      <c r="AF119" s="51">
        <v>0</v>
      </c>
      <c r="AG119" s="50">
        <f t="shared" si="57"/>
        <v>0</v>
      </c>
      <c r="AH119" s="50">
        <v>0</v>
      </c>
      <c r="AI119" s="51">
        <v>0</v>
      </c>
      <c r="AJ119" s="50">
        <f t="shared" si="58"/>
        <v>0</v>
      </c>
      <c r="AK119" s="50">
        <v>0</v>
      </c>
      <c r="AL119" s="51">
        <v>0</v>
      </c>
      <c r="AM119" s="50">
        <f t="shared" si="59"/>
        <v>0</v>
      </c>
      <c r="AN119" s="50">
        <v>0</v>
      </c>
      <c r="AO119" s="51">
        <v>0</v>
      </c>
    </row>
    <row r="120" spans="1:41" ht="20.100000000000001" customHeight="1" x14ac:dyDescent="0.25">
      <c r="A120" s="49" t="s">
        <v>261</v>
      </c>
      <c r="B120" s="49" t="s">
        <v>85</v>
      </c>
      <c r="C120" s="49" t="s">
        <v>149</v>
      </c>
      <c r="D120" s="49" t="s">
        <v>263</v>
      </c>
      <c r="E120" s="50">
        <f t="shared" si="45"/>
        <v>84.33</v>
      </c>
      <c r="F120" s="50">
        <f t="shared" si="46"/>
        <v>84.33</v>
      </c>
      <c r="G120" s="50">
        <f t="shared" si="47"/>
        <v>84.33</v>
      </c>
      <c r="H120" s="50">
        <v>84.33</v>
      </c>
      <c r="I120" s="51">
        <v>0</v>
      </c>
      <c r="J120" s="50">
        <f t="shared" si="48"/>
        <v>0</v>
      </c>
      <c r="K120" s="50">
        <v>0</v>
      </c>
      <c r="L120" s="51">
        <v>0</v>
      </c>
      <c r="M120" s="50">
        <f t="shared" si="49"/>
        <v>0</v>
      </c>
      <c r="N120" s="50">
        <v>0</v>
      </c>
      <c r="O120" s="51">
        <v>0</v>
      </c>
      <c r="P120" s="52">
        <f t="shared" si="50"/>
        <v>0</v>
      </c>
      <c r="Q120" s="50">
        <f t="shared" si="51"/>
        <v>0</v>
      </c>
      <c r="R120" s="50">
        <v>0</v>
      </c>
      <c r="S120" s="51">
        <v>0</v>
      </c>
      <c r="T120" s="50">
        <f t="shared" si="52"/>
        <v>0</v>
      </c>
      <c r="U120" s="50">
        <v>0</v>
      </c>
      <c r="V120" s="50">
        <v>0</v>
      </c>
      <c r="W120" s="50">
        <f t="shared" si="53"/>
        <v>0</v>
      </c>
      <c r="X120" s="50">
        <v>0</v>
      </c>
      <c r="Y120" s="51">
        <v>0</v>
      </c>
      <c r="Z120" s="52">
        <f t="shared" si="54"/>
        <v>0</v>
      </c>
      <c r="AA120" s="50">
        <f t="shared" si="55"/>
        <v>0</v>
      </c>
      <c r="AB120" s="50">
        <v>0</v>
      </c>
      <c r="AC120" s="51">
        <v>0</v>
      </c>
      <c r="AD120" s="50">
        <f t="shared" si="56"/>
        <v>0</v>
      </c>
      <c r="AE120" s="50">
        <v>0</v>
      </c>
      <c r="AF120" s="51">
        <v>0</v>
      </c>
      <c r="AG120" s="50">
        <f t="shared" si="57"/>
        <v>0</v>
      </c>
      <c r="AH120" s="50">
        <v>0</v>
      </c>
      <c r="AI120" s="51">
        <v>0</v>
      </c>
      <c r="AJ120" s="50">
        <f t="shared" si="58"/>
        <v>0</v>
      </c>
      <c r="AK120" s="50">
        <v>0</v>
      </c>
      <c r="AL120" s="51">
        <v>0</v>
      </c>
      <c r="AM120" s="50">
        <f t="shared" si="59"/>
        <v>0</v>
      </c>
      <c r="AN120" s="50">
        <v>0</v>
      </c>
      <c r="AO120" s="51">
        <v>0</v>
      </c>
    </row>
    <row r="121" spans="1:41" ht="20.100000000000001" customHeight="1" x14ac:dyDescent="0.25">
      <c r="A121" s="49" t="s">
        <v>38</v>
      </c>
      <c r="B121" s="49" t="s">
        <v>38</v>
      </c>
      <c r="C121" s="49" t="s">
        <v>38</v>
      </c>
      <c r="D121" s="49" t="s">
        <v>150</v>
      </c>
      <c r="E121" s="50">
        <f t="shared" si="45"/>
        <v>426.04</v>
      </c>
      <c r="F121" s="50">
        <f t="shared" si="46"/>
        <v>426.04</v>
      </c>
      <c r="G121" s="50">
        <f t="shared" si="47"/>
        <v>426.04</v>
      </c>
      <c r="H121" s="50">
        <v>363.42</v>
      </c>
      <c r="I121" s="51">
        <v>62.62</v>
      </c>
      <c r="J121" s="50">
        <f t="shared" si="48"/>
        <v>0</v>
      </c>
      <c r="K121" s="50">
        <v>0</v>
      </c>
      <c r="L121" s="51">
        <v>0</v>
      </c>
      <c r="M121" s="50">
        <f t="shared" si="49"/>
        <v>0</v>
      </c>
      <c r="N121" s="50">
        <v>0</v>
      </c>
      <c r="O121" s="51">
        <v>0</v>
      </c>
      <c r="P121" s="52">
        <f t="shared" si="50"/>
        <v>0</v>
      </c>
      <c r="Q121" s="50">
        <f t="shared" si="51"/>
        <v>0</v>
      </c>
      <c r="R121" s="50">
        <v>0</v>
      </c>
      <c r="S121" s="51">
        <v>0</v>
      </c>
      <c r="T121" s="50">
        <f t="shared" si="52"/>
        <v>0</v>
      </c>
      <c r="U121" s="50">
        <v>0</v>
      </c>
      <c r="V121" s="50">
        <v>0</v>
      </c>
      <c r="W121" s="50">
        <f t="shared" si="53"/>
        <v>0</v>
      </c>
      <c r="X121" s="50">
        <v>0</v>
      </c>
      <c r="Y121" s="51">
        <v>0</v>
      </c>
      <c r="Z121" s="52">
        <f t="shared" si="54"/>
        <v>0</v>
      </c>
      <c r="AA121" s="50">
        <f t="shared" si="55"/>
        <v>0</v>
      </c>
      <c r="AB121" s="50">
        <v>0</v>
      </c>
      <c r="AC121" s="51">
        <v>0</v>
      </c>
      <c r="AD121" s="50">
        <f t="shared" si="56"/>
        <v>0</v>
      </c>
      <c r="AE121" s="50">
        <v>0</v>
      </c>
      <c r="AF121" s="51">
        <v>0</v>
      </c>
      <c r="AG121" s="50">
        <f t="shared" si="57"/>
        <v>0</v>
      </c>
      <c r="AH121" s="50">
        <v>0</v>
      </c>
      <c r="AI121" s="51">
        <v>0</v>
      </c>
      <c r="AJ121" s="50">
        <f t="shared" si="58"/>
        <v>0</v>
      </c>
      <c r="AK121" s="50">
        <v>0</v>
      </c>
      <c r="AL121" s="51">
        <v>0</v>
      </c>
      <c r="AM121" s="50">
        <f t="shared" si="59"/>
        <v>0</v>
      </c>
      <c r="AN121" s="50">
        <v>0</v>
      </c>
      <c r="AO121" s="51">
        <v>0</v>
      </c>
    </row>
    <row r="122" spans="1:41" ht="20.100000000000001" customHeight="1" x14ac:dyDescent="0.25">
      <c r="A122" s="49" t="s">
        <v>38</v>
      </c>
      <c r="B122" s="49" t="s">
        <v>38</v>
      </c>
      <c r="C122" s="49" t="s">
        <v>38</v>
      </c>
      <c r="D122" s="49" t="s">
        <v>151</v>
      </c>
      <c r="E122" s="50">
        <f t="shared" si="45"/>
        <v>426.04</v>
      </c>
      <c r="F122" s="50">
        <f t="shared" si="46"/>
        <v>426.04</v>
      </c>
      <c r="G122" s="50">
        <f t="shared" si="47"/>
        <v>426.04</v>
      </c>
      <c r="H122" s="50">
        <v>363.42</v>
      </c>
      <c r="I122" s="51">
        <v>62.62</v>
      </c>
      <c r="J122" s="50">
        <f t="shared" si="48"/>
        <v>0</v>
      </c>
      <c r="K122" s="50">
        <v>0</v>
      </c>
      <c r="L122" s="51">
        <v>0</v>
      </c>
      <c r="M122" s="50">
        <f t="shared" si="49"/>
        <v>0</v>
      </c>
      <c r="N122" s="50">
        <v>0</v>
      </c>
      <c r="O122" s="51">
        <v>0</v>
      </c>
      <c r="P122" s="52">
        <f t="shared" si="50"/>
        <v>0</v>
      </c>
      <c r="Q122" s="50">
        <f t="shared" si="51"/>
        <v>0</v>
      </c>
      <c r="R122" s="50">
        <v>0</v>
      </c>
      <c r="S122" s="51">
        <v>0</v>
      </c>
      <c r="T122" s="50">
        <f t="shared" si="52"/>
        <v>0</v>
      </c>
      <c r="U122" s="50">
        <v>0</v>
      </c>
      <c r="V122" s="50">
        <v>0</v>
      </c>
      <c r="W122" s="50">
        <f t="shared" si="53"/>
        <v>0</v>
      </c>
      <c r="X122" s="50">
        <v>0</v>
      </c>
      <c r="Y122" s="51">
        <v>0</v>
      </c>
      <c r="Z122" s="52">
        <f t="shared" si="54"/>
        <v>0</v>
      </c>
      <c r="AA122" s="50">
        <f t="shared" si="55"/>
        <v>0</v>
      </c>
      <c r="AB122" s="50">
        <v>0</v>
      </c>
      <c r="AC122" s="51">
        <v>0</v>
      </c>
      <c r="AD122" s="50">
        <f t="shared" si="56"/>
        <v>0</v>
      </c>
      <c r="AE122" s="50">
        <v>0</v>
      </c>
      <c r="AF122" s="51">
        <v>0</v>
      </c>
      <c r="AG122" s="50">
        <f t="shared" si="57"/>
        <v>0</v>
      </c>
      <c r="AH122" s="50">
        <v>0</v>
      </c>
      <c r="AI122" s="51">
        <v>0</v>
      </c>
      <c r="AJ122" s="50">
        <f t="shared" si="58"/>
        <v>0</v>
      </c>
      <c r="AK122" s="50">
        <v>0</v>
      </c>
      <c r="AL122" s="51">
        <v>0</v>
      </c>
      <c r="AM122" s="50">
        <f t="shared" si="59"/>
        <v>0</v>
      </c>
      <c r="AN122" s="50">
        <v>0</v>
      </c>
      <c r="AO122" s="51">
        <v>0</v>
      </c>
    </row>
    <row r="123" spans="1:41" ht="20.100000000000001" customHeight="1" x14ac:dyDescent="0.25">
      <c r="A123" s="49" t="s">
        <v>38</v>
      </c>
      <c r="B123" s="49" t="s">
        <v>38</v>
      </c>
      <c r="C123" s="49" t="s">
        <v>38</v>
      </c>
      <c r="D123" s="49" t="s">
        <v>260</v>
      </c>
      <c r="E123" s="50">
        <f t="shared" si="45"/>
        <v>399.92</v>
      </c>
      <c r="F123" s="50">
        <f t="shared" si="46"/>
        <v>399.92</v>
      </c>
      <c r="G123" s="50">
        <f t="shared" si="47"/>
        <v>399.92</v>
      </c>
      <c r="H123" s="50">
        <v>337.3</v>
      </c>
      <c r="I123" s="51">
        <v>62.62</v>
      </c>
      <c r="J123" s="50">
        <f t="shared" si="48"/>
        <v>0</v>
      </c>
      <c r="K123" s="50">
        <v>0</v>
      </c>
      <c r="L123" s="51">
        <v>0</v>
      </c>
      <c r="M123" s="50">
        <f t="shared" si="49"/>
        <v>0</v>
      </c>
      <c r="N123" s="50">
        <v>0</v>
      </c>
      <c r="O123" s="51">
        <v>0</v>
      </c>
      <c r="P123" s="52">
        <f t="shared" si="50"/>
        <v>0</v>
      </c>
      <c r="Q123" s="50">
        <f t="shared" si="51"/>
        <v>0</v>
      </c>
      <c r="R123" s="50">
        <v>0</v>
      </c>
      <c r="S123" s="51">
        <v>0</v>
      </c>
      <c r="T123" s="50">
        <f t="shared" si="52"/>
        <v>0</v>
      </c>
      <c r="U123" s="50">
        <v>0</v>
      </c>
      <c r="V123" s="50">
        <v>0</v>
      </c>
      <c r="W123" s="50">
        <f t="shared" si="53"/>
        <v>0</v>
      </c>
      <c r="X123" s="50">
        <v>0</v>
      </c>
      <c r="Y123" s="51">
        <v>0</v>
      </c>
      <c r="Z123" s="52">
        <f t="shared" si="54"/>
        <v>0</v>
      </c>
      <c r="AA123" s="50">
        <f t="shared" si="55"/>
        <v>0</v>
      </c>
      <c r="AB123" s="50">
        <v>0</v>
      </c>
      <c r="AC123" s="51">
        <v>0</v>
      </c>
      <c r="AD123" s="50">
        <f t="shared" si="56"/>
        <v>0</v>
      </c>
      <c r="AE123" s="50">
        <v>0</v>
      </c>
      <c r="AF123" s="51">
        <v>0</v>
      </c>
      <c r="AG123" s="50">
        <f t="shared" si="57"/>
        <v>0</v>
      </c>
      <c r="AH123" s="50">
        <v>0</v>
      </c>
      <c r="AI123" s="51">
        <v>0</v>
      </c>
      <c r="AJ123" s="50">
        <f t="shared" si="58"/>
        <v>0</v>
      </c>
      <c r="AK123" s="50">
        <v>0</v>
      </c>
      <c r="AL123" s="51">
        <v>0</v>
      </c>
      <c r="AM123" s="50">
        <f t="shared" si="59"/>
        <v>0</v>
      </c>
      <c r="AN123" s="50">
        <v>0</v>
      </c>
      <c r="AO123" s="51">
        <v>0</v>
      </c>
    </row>
    <row r="124" spans="1:41" ht="20.100000000000001" customHeight="1" x14ac:dyDescent="0.25">
      <c r="A124" s="49" t="s">
        <v>261</v>
      </c>
      <c r="B124" s="49" t="s">
        <v>86</v>
      </c>
      <c r="C124" s="49" t="s">
        <v>152</v>
      </c>
      <c r="D124" s="49" t="s">
        <v>262</v>
      </c>
      <c r="E124" s="50">
        <f t="shared" si="45"/>
        <v>262.32</v>
      </c>
      <c r="F124" s="50">
        <f t="shared" si="46"/>
        <v>262.32</v>
      </c>
      <c r="G124" s="50">
        <f t="shared" si="47"/>
        <v>262.32</v>
      </c>
      <c r="H124" s="50">
        <v>262.32</v>
      </c>
      <c r="I124" s="51">
        <v>0</v>
      </c>
      <c r="J124" s="50">
        <f t="shared" si="48"/>
        <v>0</v>
      </c>
      <c r="K124" s="50">
        <v>0</v>
      </c>
      <c r="L124" s="51">
        <v>0</v>
      </c>
      <c r="M124" s="50">
        <f t="shared" si="49"/>
        <v>0</v>
      </c>
      <c r="N124" s="50">
        <v>0</v>
      </c>
      <c r="O124" s="51">
        <v>0</v>
      </c>
      <c r="P124" s="52">
        <f t="shared" si="50"/>
        <v>0</v>
      </c>
      <c r="Q124" s="50">
        <f t="shared" si="51"/>
        <v>0</v>
      </c>
      <c r="R124" s="50">
        <v>0</v>
      </c>
      <c r="S124" s="51">
        <v>0</v>
      </c>
      <c r="T124" s="50">
        <f t="shared" si="52"/>
        <v>0</v>
      </c>
      <c r="U124" s="50">
        <v>0</v>
      </c>
      <c r="V124" s="50">
        <v>0</v>
      </c>
      <c r="W124" s="50">
        <f t="shared" si="53"/>
        <v>0</v>
      </c>
      <c r="X124" s="50">
        <v>0</v>
      </c>
      <c r="Y124" s="51">
        <v>0</v>
      </c>
      <c r="Z124" s="52">
        <f t="shared" si="54"/>
        <v>0</v>
      </c>
      <c r="AA124" s="50">
        <f t="shared" si="55"/>
        <v>0</v>
      </c>
      <c r="AB124" s="50">
        <v>0</v>
      </c>
      <c r="AC124" s="51">
        <v>0</v>
      </c>
      <c r="AD124" s="50">
        <f t="shared" si="56"/>
        <v>0</v>
      </c>
      <c r="AE124" s="50">
        <v>0</v>
      </c>
      <c r="AF124" s="51">
        <v>0</v>
      </c>
      <c r="AG124" s="50">
        <f t="shared" si="57"/>
        <v>0</v>
      </c>
      <c r="AH124" s="50">
        <v>0</v>
      </c>
      <c r="AI124" s="51">
        <v>0</v>
      </c>
      <c r="AJ124" s="50">
        <f t="shared" si="58"/>
        <v>0</v>
      </c>
      <c r="AK124" s="50">
        <v>0</v>
      </c>
      <c r="AL124" s="51">
        <v>0</v>
      </c>
      <c r="AM124" s="50">
        <f t="shared" si="59"/>
        <v>0</v>
      </c>
      <c r="AN124" s="50">
        <v>0</v>
      </c>
      <c r="AO124" s="51">
        <v>0</v>
      </c>
    </row>
    <row r="125" spans="1:41" ht="20.100000000000001" customHeight="1" x14ac:dyDescent="0.25">
      <c r="A125" s="49" t="s">
        <v>261</v>
      </c>
      <c r="B125" s="49" t="s">
        <v>85</v>
      </c>
      <c r="C125" s="49" t="s">
        <v>152</v>
      </c>
      <c r="D125" s="49" t="s">
        <v>263</v>
      </c>
      <c r="E125" s="50">
        <f t="shared" si="45"/>
        <v>137.6</v>
      </c>
      <c r="F125" s="50">
        <f t="shared" si="46"/>
        <v>137.6</v>
      </c>
      <c r="G125" s="50">
        <f t="shared" si="47"/>
        <v>137.6</v>
      </c>
      <c r="H125" s="50">
        <v>74.98</v>
      </c>
      <c r="I125" s="51">
        <v>62.62</v>
      </c>
      <c r="J125" s="50">
        <f t="shared" si="48"/>
        <v>0</v>
      </c>
      <c r="K125" s="50">
        <v>0</v>
      </c>
      <c r="L125" s="51">
        <v>0</v>
      </c>
      <c r="M125" s="50">
        <f t="shared" si="49"/>
        <v>0</v>
      </c>
      <c r="N125" s="50">
        <v>0</v>
      </c>
      <c r="O125" s="51">
        <v>0</v>
      </c>
      <c r="P125" s="52">
        <f t="shared" si="50"/>
        <v>0</v>
      </c>
      <c r="Q125" s="50">
        <f t="shared" si="51"/>
        <v>0</v>
      </c>
      <c r="R125" s="50">
        <v>0</v>
      </c>
      <c r="S125" s="51">
        <v>0</v>
      </c>
      <c r="T125" s="50">
        <f t="shared" si="52"/>
        <v>0</v>
      </c>
      <c r="U125" s="50">
        <v>0</v>
      </c>
      <c r="V125" s="50">
        <v>0</v>
      </c>
      <c r="W125" s="50">
        <f t="shared" si="53"/>
        <v>0</v>
      </c>
      <c r="X125" s="50">
        <v>0</v>
      </c>
      <c r="Y125" s="51">
        <v>0</v>
      </c>
      <c r="Z125" s="52">
        <f t="shared" si="54"/>
        <v>0</v>
      </c>
      <c r="AA125" s="50">
        <f t="shared" si="55"/>
        <v>0</v>
      </c>
      <c r="AB125" s="50">
        <v>0</v>
      </c>
      <c r="AC125" s="51">
        <v>0</v>
      </c>
      <c r="AD125" s="50">
        <f t="shared" si="56"/>
        <v>0</v>
      </c>
      <c r="AE125" s="50">
        <v>0</v>
      </c>
      <c r="AF125" s="51">
        <v>0</v>
      </c>
      <c r="AG125" s="50">
        <f t="shared" si="57"/>
        <v>0</v>
      </c>
      <c r="AH125" s="50">
        <v>0</v>
      </c>
      <c r="AI125" s="51">
        <v>0</v>
      </c>
      <c r="AJ125" s="50">
        <f t="shared" si="58"/>
        <v>0</v>
      </c>
      <c r="AK125" s="50">
        <v>0</v>
      </c>
      <c r="AL125" s="51">
        <v>0</v>
      </c>
      <c r="AM125" s="50">
        <f t="shared" si="59"/>
        <v>0</v>
      </c>
      <c r="AN125" s="50">
        <v>0</v>
      </c>
      <c r="AO125" s="51">
        <v>0</v>
      </c>
    </row>
    <row r="126" spans="1:41" ht="20.100000000000001" customHeight="1" x14ac:dyDescent="0.25">
      <c r="A126" s="49" t="s">
        <v>38</v>
      </c>
      <c r="B126" s="49" t="s">
        <v>38</v>
      </c>
      <c r="C126" s="49" t="s">
        <v>38</v>
      </c>
      <c r="D126" s="49" t="s">
        <v>255</v>
      </c>
      <c r="E126" s="50">
        <f t="shared" si="45"/>
        <v>26.12</v>
      </c>
      <c r="F126" s="50">
        <f t="shared" si="46"/>
        <v>26.12</v>
      </c>
      <c r="G126" s="50">
        <f t="shared" si="47"/>
        <v>26.12</v>
      </c>
      <c r="H126" s="50">
        <v>26.12</v>
      </c>
      <c r="I126" s="51">
        <v>0</v>
      </c>
      <c r="J126" s="50">
        <f t="shared" si="48"/>
        <v>0</v>
      </c>
      <c r="K126" s="50">
        <v>0</v>
      </c>
      <c r="L126" s="51">
        <v>0</v>
      </c>
      <c r="M126" s="50">
        <f t="shared" si="49"/>
        <v>0</v>
      </c>
      <c r="N126" s="50">
        <v>0</v>
      </c>
      <c r="O126" s="51">
        <v>0</v>
      </c>
      <c r="P126" s="52">
        <f t="shared" si="50"/>
        <v>0</v>
      </c>
      <c r="Q126" s="50">
        <f t="shared" si="51"/>
        <v>0</v>
      </c>
      <c r="R126" s="50">
        <v>0</v>
      </c>
      <c r="S126" s="51">
        <v>0</v>
      </c>
      <c r="T126" s="50">
        <f t="shared" si="52"/>
        <v>0</v>
      </c>
      <c r="U126" s="50">
        <v>0</v>
      </c>
      <c r="V126" s="50">
        <v>0</v>
      </c>
      <c r="W126" s="50">
        <f t="shared" si="53"/>
        <v>0</v>
      </c>
      <c r="X126" s="50">
        <v>0</v>
      </c>
      <c r="Y126" s="51">
        <v>0</v>
      </c>
      <c r="Z126" s="52">
        <f t="shared" si="54"/>
        <v>0</v>
      </c>
      <c r="AA126" s="50">
        <f t="shared" si="55"/>
        <v>0</v>
      </c>
      <c r="AB126" s="50">
        <v>0</v>
      </c>
      <c r="AC126" s="51">
        <v>0</v>
      </c>
      <c r="AD126" s="50">
        <f t="shared" si="56"/>
        <v>0</v>
      </c>
      <c r="AE126" s="50">
        <v>0</v>
      </c>
      <c r="AF126" s="51">
        <v>0</v>
      </c>
      <c r="AG126" s="50">
        <f t="shared" si="57"/>
        <v>0</v>
      </c>
      <c r="AH126" s="50">
        <v>0</v>
      </c>
      <c r="AI126" s="51">
        <v>0</v>
      </c>
      <c r="AJ126" s="50">
        <f t="shared" si="58"/>
        <v>0</v>
      </c>
      <c r="AK126" s="50">
        <v>0</v>
      </c>
      <c r="AL126" s="51">
        <v>0</v>
      </c>
      <c r="AM126" s="50">
        <f t="shared" si="59"/>
        <v>0</v>
      </c>
      <c r="AN126" s="50">
        <v>0</v>
      </c>
      <c r="AO126" s="51">
        <v>0</v>
      </c>
    </row>
    <row r="127" spans="1:41" ht="20.100000000000001" customHeight="1" x14ac:dyDescent="0.25">
      <c r="A127" s="49" t="s">
        <v>256</v>
      </c>
      <c r="B127" s="49" t="s">
        <v>94</v>
      </c>
      <c r="C127" s="49" t="s">
        <v>152</v>
      </c>
      <c r="D127" s="49" t="s">
        <v>259</v>
      </c>
      <c r="E127" s="50">
        <f t="shared" si="45"/>
        <v>26.12</v>
      </c>
      <c r="F127" s="50">
        <f t="shared" si="46"/>
        <v>26.12</v>
      </c>
      <c r="G127" s="50">
        <f t="shared" si="47"/>
        <v>26.12</v>
      </c>
      <c r="H127" s="50">
        <v>26.12</v>
      </c>
      <c r="I127" s="51">
        <v>0</v>
      </c>
      <c r="J127" s="50">
        <f t="shared" si="48"/>
        <v>0</v>
      </c>
      <c r="K127" s="50">
        <v>0</v>
      </c>
      <c r="L127" s="51">
        <v>0</v>
      </c>
      <c r="M127" s="50">
        <f t="shared" si="49"/>
        <v>0</v>
      </c>
      <c r="N127" s="50">
        <v>0</v>
      </c>
      <c r="O127" s="51">
        <v>0</v>
      </c>
      <c r="P127" s="52">
        <f t="shared" si="50"/>
        <v>0</v>
      </c>
      <c r="Q127" s="50">
        <f t="shared" si="51"/>
        <v>0</v>
      </c>
      <c r="R127" s="50">
        <v>0</v>
      </c>
      <c r="S127" s="51">
        <v>0</v>
      </c>
      <c r="T127" s="50">
        <f t="shared" si="52"/>
        <v>0</v>
      </c>
      <c r="U127" s="50">
        <v>0</v>
      </c>
      <c r="V127" s="50">
        <v>0</v>
      </c>
      <c r="W127" s="50">
        <f t="shared" si="53"/>
        <v>0</v>
      </c>
      <c r="X127" s="50">
        <v>0</v>
      </c>
      <c r="Y127" s="51">
        <v>0</v>
      </c>
      <c r="Z127" s="52">
        <f t="shared" si="54"/>
        <v>0</v>
      </c>
      <c r="AA127" s="50">
        <f t="shared" si="55"/>
        <v>0</v>
      </c>
      <c r="AB127" s="50">
        <v>0</v>
      </c>
      <c r="AC127" s="51">
        <v>0</v>
      </c>
      <c r="AD127" s="50">
        <f t="shared" si="56"/>
        <v>0</v>
      </c>
      <c r="AE127" s="50">
        <v>0</v>
      </c>
      <c r="AF127" s="51">
        <v>0</v>
      </c>
      <c r="AG127" s="50">
        <f t="shared" si="57"/>
        <v>0</v>
      </c>
      <c r="AH127" s="50">
        <v>0</v>
      </c>
      <c r="AI127" s="51">
        <v>0</v>
      </c>
      <c r="AJ127" s="50">
        <f t="shared" si="58"/>
        <v>0</v>
      </c>
      <c r="AK127" s="50">
        <v>0</v>
      </c>
      <c r="AL127" s="51">
        <v>0</v>
      </c>
      <c r="AM127" s="50">
        <f t="shared" si="59"/>
        <v>0</v>
      </c>
      <c r="AN127" s="50">
        <v>0</v>
      </c>
      <c r="AO127" s="51">
        <v>0</v>
      </c>
    </row>
  </sheetData>
  <mergeCells count="23">
    <mergeCell ref="AG5:AI5"/>
    <mergeCell ref="AJ5:AL5"/>
    <mergeCell ref="D5:D6"/>
    <mergeCell ref="F5:F6"/>
    <mergeCell ref="Q5:S5"/>
    <mergeCell ref="T5:V5"/>
    <mergeCell ref="W5:Y5"/>
    <mergeCell ref="Z4:AO4"/>
    <mergeCell ref="Z5:Z6"/>
    <mergeCell ref="AA5:AC5"/>
    <mergeCell ref="AD5:AF5"/>
    <mergeCell ref="A2:AO2"/>
    <mergeCell ref="P4:Y4"/>
    <mergeCell ref="F4:O4"/>
    <mergeCell ref="P5:P6"/>
    <mergeCell ref="G5:I5"/>
    <mergeCell ref="M5:O5"/>
    <mergeCell ref="E4:E6"/>
    <mergeCell ref="A5:B5"/>
    <mergeCell ref="J5:L5"/>
    <mergeCell ref="C5:C6"/>
    <mergeCell ref="A4:D4"/>
    <mergeCell ref="AM5:AO5"/>
  </mergeCells>
  <phoneticPr fontId="31" type="noConversion"/>
  <printOptions horizontalCentered="1"/>
  <pageMargins left="0.59027779102325439" right="0.59027779102325439" top="0.59027779102325439" bottom="0.59027779102325439" header="0.59027779102325439" footer="0.39375001192092896"/>
  <pageSetup paperSize="9" scale="32" fitToHeight="100" orientation="landscape" errors="blank" r:id="rId1"/>
  <headerFooter alignWithMargins="0">
    <oddFooter>&amp;C第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104"/>
  <sheetViews>
    <sheetView showGridLines="0" showZeros="0" workbookViewId="0">
      <selection activeCell="I11" sqref="I11"/>
    </sheetView>
  </sheetViews>
  <sheetFormatPr defaultRowHeight="15" x14ac:dyDescent="0.25"/>
  <cols>
    <col min="1" max="1" width="4.7109375" customWidth="1"/>
    <col min="2" max="3" width="3.5703125" customWidth="1"/>
    <col min="4" max="4" width="9" customWidth="1"/>
    <col min="5" max="5" width="46.42578125" customWidth="1"/>
    <col min="6" max="6" width="14.85546875" customWidth="1"/>
    <col min="7" max="16" width="11.7109375" customWidth="1"/>
  </cols>
  <sheetData>
    <row r="1" spans="1:16" ht="20.100000000000001" customHeight="1" x14ac:dyDescent="0.25">
      <c r="A1" s="35"/>
      <c r="B1" s="36"/>
      <c r="C1" s="36"/>
      <c r="D1" s="36"/>
      <c r="E1" s="36"/>
      <c r="P1" s="61" t="s">
        <v>264</v>
      </c>
    </row>
    <row r="2" spans="1:16" ht="20.100000000000001" customHeight="1" x14ac:dyDescent="0.25">
      <c r="A2" s="97" t="s">
        <v>379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6" ht="20.100000000000001" customHeight="1" x14ac:dyDescent="0.25">
      <c r="A3" s="62" t="s">
        <v>0</v>
      </c>
      <c r="B3" s="62"/>
      <c r="C3" s="62"/>
      <c r="D3" s="62"/>
      <c r="E3" s="62"/>
      <c r="G3" s="42"/>
      <c r="P3" s="63" t="s">
        <v>5</v>
      </c>
    </row>
    <row r="4" spans="1:16" ht="20.100000000000001" customHeight="1" x14ac:dyDescent="0.25">
      <c r="A4" s="144" t="s">
        <v>58</v>
      </c>
      <c r="B4" s="145"/>
      <c r="C4" s="145"/>
      <c r="D4" s="146"/>
      <c r="E4" s="147"/>
      <c r="F4" s="143" t="s">
        <v>162</v>
      </c>
      <c r="G4" s="110" t="s">
        <v>163</v>
      </c>
      <c r="H4" s="110" t="s">
        <v>164</v>
      </c>
      <c r="I4" s="110" t="s">
        <v>165</v>
      </c>
      <c r="J4" s="110" t="s">
        <v>166</v>
      </c>
      <c r="K4" s="110" t="s">
        <v>167</v>
      </c>
      <c r="L4" s="110" t="s">
        <v>168</v>
      </c>
      <c r="M4" s="110" t="s">
        <v>169</v>
      </c>
      <c r="N4" s="110" t="s">
        <v>170</v>
      </c>
      <c r="O4" s="110" t="s">
        <v>171</v>
      </c>
      <c r="P4" s="110" t="s">
        <v>172</v>
      </c>
    </row>
    <row r="5" spans="1:16" ht="20.100000000000001" customHeight="1" x14ac:dyDescent="0.25">
      <c r="A5" s="106" t="s">
        <v>69</v>
      </c>
      <c r="B5" s="107"/>
      <c r="C5" s="108"/>
      <c r="D5" s="142" t="s">
        <v>70</v>
      </c>
      <c r="E5" s="143" t="s">
        <v>71</v>
      </c>
      <c r="F5" s="143"/>
      <c r="G5" s="110"/>
      <c r="H5" s="110"/>
      <c r="I5" s="110"/>
      <c r="J5" s="110"/>
      <c r="K5" s="110"/>
      <c r="L5" s="110"/>
      <c r="M5" s="110"/>
      <c r="N5" s="110"/>
      <c r="O5" s="110"/>
      <c r="P5" s="110"/>
    </row>
    <row r="6" spans="1:16" ht="30.75" customHeight="1" x14ac:dyDescent="0.25">
      <c r="A6" s="44" t="s">
        <v>79</v>
      </c>
      <c r="B6" s="45" t="s">
        <v>80</v>
      </c>
      <c r="C6" s="46" t="s">
        <v>81</v>
      </c>
      <c r="D6" s="101"/>
      <c r="E6" s="101"/>
      <c r="F6" s="143"/>
      <c r="G6" s="111"/>
      <c r="H6" s="111"/>
      <c r="I6" s="111"/>
      <c r="J6" s="111"/>
      <c r="K6" s="111"/>
      <c r="L6" s="111"/>
      <c r="M6" s="111"/>
      <c r="N6" s="111"/>
      <c r="O6" s="111"/>
      <c r="P6" s="111"/>
    </row>
    <row r="7" spans="1:16" ht="20.100000000000001" customHeight="1" x14ac:dyDescent="0.25">
      <c r="A7" s="64" t="s">
        <v>38</v>
      </c>
      <c r="B7" s="64" t="s">
        <v>38</v>
      </c>
      <c r="C7" s="64" t="s">
        <v>38</v>
      </c>
      <c r="D7" s="64" t="s">
        <v>38</v>
      </c>
      <c r="E7" s="64" t="s">
        <v>59</v>
      </c>
      <c r="F7" s="65">
        <f t="shared" ref="F7:F35" si="0">SUM(G7:P7)</f>
        <v>110301.34</v>
      </c>
      <c r="G7" s="65">
        <v>25645.96</v>
      </c>
      <c r="H7" s="65">
        <v>55455.29</v>
      </c>
      <c r="I7" s="65">
        <v>501.14</v>
      </c>
      <c r="J7" s="65">
        <v>0</v>
      </c>
      <c r="K7" s="65">
        <v>8170.6</v>
      </c>
      <c r="L7" s="65">
        <v>20528.349999999999</v>
      </c>
      <c r="M7" s="65">
        <v>0</v>
      </c>
      <c r="N7" s="65">
        <v>0</v>
      </c>
      <c r="O7" s="65">
        <v>0</v>
      </c>
      <c r="P7" s="66">
        <v>0</v>
      </c>
    </row>
    <row r="8" spans="1:16" ht="20.100000000000001" customHeight="1" x14ac:dyDescent="0.25">
      <c r="A8" s="64" t="s">
        <v>38</v>
      </c>
      <c r="B8" s="64" t="s">
        <v>38</v>
      </c>
      <c r="C8" s="64" t="s">
        <v>38</v>
      </c>
      <c r="D8" s="64" t="s">
        <v>38</v>
      </c>
      <c r="E8" s="64" t="s">
        <v>82</v>
      </c>
      <c r="F8" s="65">
        <f t="shared" si="0"/>
        <v>108122.09</v>
      </c>
      <c r="G8" s="65">
        <v>23851.18</v>
      </c>
      <c r="H8" s="65">
        <v>55097.03</v>
      </c>
      <c r="I8" s="65">
        <v>474.93</v>
      </c>
      <c r="J8" s="65">
        <v>0</v>
      </c>
      <c r="K8" s="65">
        <v>8170.6</v>
      </c>
      <c r="L8" s="65">
        <v>20528.349999999999</v>
      </c>
      <c r="M8" s="65">
        <v>0</v>
      </c>
      <c r="N8" s="65">
        <v>0</v>
      </c>
      <c r="O8" s="65">
        <v>0</v>
      </c>
      <c r="P8" s="66">
        <v>0</v>
      </c>
    </row>
    <row r="9" spans="1:16" ht="20.100000000000001" customHeight="1" x14ac:dyDescent="0.25">
      <c r="A9" s="64" t="s">
        <v>38</v>
      </c>
      <c r="B9" s="64" t="s">
        <v>38</v>
      </c>
      <c r="C9" s="64" t="s">
        <v>38</v>
      </c>
      <c r="D9" s="64" t="s">
        <v>38</v>
      </c>
      <c r="E9" s="64" t="s">
        <v>83</v>
      </c>
      <c r="F9" s="65">
        <f t="shared" si="0"/>
        <v>95022.700000000012</v>
      </c>
      <c r="G9" s="65">
        <v>20601.29</v>
      </c>
      <c r="H9" s="65">
        <v>50866.8</v>
      </c>
      <c r="I9" s="65">
        <v>474.66</v>
      </c>
      <c r="J9" s="65">
        <v>0</v>
      </c>
      <c r="K9" s="65">
        <v>8170.6</v>
      </c>
      <c r="L9" s="65">
        <v>14909.35</v>
      </c>
      <c r="M9" s="65">
        <v>0</v>
      </c>
      <c r="N9" s="65">
        <v>0</v>
      </c>
      <c r="O9" s="65">
        <v>0</v>
      </c>
      <c r="P9" s="66">
        <v>0</v>
      </c>
    </row>
    <row r="10" spans="1:16" ht="20.100000000000001" customHeight="1" x14ac:dyDescent="0.25">
      <c r="A10" s="64" t="s">
        <v>84</v>
      </c>
      <c r="B10" s="64" t="s">
        <v>85</v>
      </c>
      <c r="C10" s="64" t="s">
        <v>86</v>
      </c>
      <c r="D10" s="64" t="s">
        <v>87</v>
      </c>
      <c r="E10" s="64" t="s">
        <v>88</v>
      </c>
      <c r="F10" s="65">
        <f t="shared" si="0"/>
        <v>23729.56</v>
      </c>
      <c r="G10" s="65">
        <v>13664.65</v>
      </c>
      <c r="H10" s="65">
        <v>10062.709999999999</v>
      </c>
      <c r="I10" s="65">
        <v>2.2000000000000002</v>
      </c>
      <c r="J10" s="65">
        <v>0</v>
      </c>
      <c r="K10" s="65">
        <v>0</v>
      </c>
      <c r="L10" s="65">
        <v>0</v>
      </c>
      <c r="M10" s="65">
        <v>0</v>
      </c>
      <c r="N10" s="65">
        <v>0</v>
      </c>
      <c r="O10" s="65">
        <v>0</v>
      </c>
      <c r="P10" s="66">
        <v>0</v>
      </c>
    </row>
    <row r="11" spans="1:16" ht="20.100000000000001" customHeight="1" x14ac:dyDescent="0.25">
      <c r="A11" s="64" t="s">
        <v>84</v>
      </c>
      <c r="B11" s="64" t="s">
        <v>85</v>
      </c>
      <c r="C11" s="64" t="s">
        <v>85</v>
      </c>
      <c r="D11" s="64" t="s">
        <v>87</v>
      </c>
      <c r="E11" s="64" t="s">
        <v>89</v>
      </c>
      <c r="F11" s="65">
        <f t="shared" si="0"/>
        <v>37715.75</v>
      </c>
      <c r="G11" s="65">
        <v>0</v>
      </c>
      <c r="H11" s="65">
        <v>26258.89</v>
      </c>
      <c r="I11" s="65">
        <v>0</v>
      </c>
      <c r="J11" s="65">
        <v>0</v>
      </c>
      <c r="K11" s="65">
        <v>7979.6</v>
      </c>
      <c r="L11" s="65">
        <v>3477.26</v>
      </c>
      <c r="M11" s="65">
        <v>0</v>
      </c>
      <c r="N11" s="65">
        <v>0</v>
      </c>
      <c r="O11" s="65">
        <v>0</v>
      </c>
      <c r="P11" s="66">
        <v>0</v>
      </c>
    </row>
    <row r="12" spans="1:16" ht="20.100000000000001" customHeight="1" x14ac:dyDescent="0.25">
      <c r="A12" s="64" t="s">
        <v>84</v>
      </c>
      <c r="B12" s="64" t="s">
        <v>85</v>
      </c>
      <c r="C12" s="64" t="s">
        <v>90</v>
      </c>
      <c r="D12" s="64" t="s">
        <v>87</v>
      </c>
      <c r="E12" s="64" t="s">
        <v>91</v>
      </c>
      <c r="F12" s="65">
        <f t="shared" si="0"/>
        <v>7833.81</v>
      </c>
      <c r="G12" s="65">
        <v>0</v>
      </c>
      <c r="H12" s="65">
        <v>5231.0200000000004</v>
      </c>
      <c r="I12" s="65">
        <v>0</v>
      </c>
      <c r="J12" s="65">
        <v>0</v>
      </c>
      <c r="K12" s="65">
        <v>0</v>
      </c>
      <c r="L12" s="65">
        <v>2602.79</v>
      </c>
      <c r="M12" s="65">
        <v>0</v>
      </c>
      <c r="N12" s="65">
        <v>0</v>
      </c>
      <c r="O12" s="65">
        <v>0</v>
      </c>
      <c r="P12" s="66">
        <v>0</v>
      </c>
    </row>
    <row r="13" spans="1:16" ht="20.100000000000001" customHeight="1" x14ac:dyDescent="0.25">
      <c r="A13" s="64" t="s">
        <v>84</v>
      </c>
      <c r="B13" s="64" t="s">
        <v>85</v>
      </c>
      <c r="C13" s="64" t="s">
        <v>92</v>
      </c>
      <c r="D13" s="64" t="s">
        <v>87</v>
      </c>
      <c r="E13" s="64" t="s">
        <v>93</v>
      </c>
      <c r="F13" s="65">
        <f t="shared" si="0"/>
        <v>130</v>
      </c>
      <c r="G13" s="65">
        <v>0</v>
      </c>
      <c r="H13" s="65">
        <v>130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6">
        <v>0</v>
      </c>
    </row>
    <row r="14" spans="1:16" ht="20.100000000000001" customHeight="1" x14ac:dyDescent="0.25">
      <c r="A14" s="64" t="s">
        <v>84</v>
      </c>
      <c r="B14" s="64" t="s">
        <v>85</v>
      </c>
      <c r="C14" s="64" t="s">
        <v>94</v>
      </c>
      <c r="D14" s="64" t="s">
        <v>87</v>
      </c>
      <c r="E14" s="93" t="s">
        <v>279</v>
      </c>
      <c r="F14" s="65">
        <f t="shared" si="0"/>
        <v>191</v>
      </c>
      <c r="G14" s="65">
        <v>0</v>
      </c>
      <c r="H14" s="65">
        <v>0</v>
      </c>
      <c r="I14" s="65">
        <v>0</v>
      </c>
      <c r="J14" s="65">
        <v>0</v>
      </c>
      <c r="K14" s="65">
        <v>191</v>
      </c>
      <c r="L14" s="65">
        <v>0</v>
      </c>
      <c r="M14" s="65">
        <v>0</v>
      </c>
      <c r="N14" s="65">
        <v>0</v>
      </c>
      <c r="O14" s="65">
        <v>0</v>
      </c>
      <c r="P14" s="66">
        <v>0</v>
      </c>
    </row>
    <row r="15" spans="1:16" ht="20.100000000000001" customHeight="1" x14ac:dyDescent="0.25">
      <c r="A15" s="64" t="s">
        <v>84</v>
      </c>
      <c r="B15" s="64" t="s">
        <v>94</v>
      </c>
      <c r="C15" s="64" t="s">
        <v>85</v>
      </c>
      <c r="D15" s="64" t="s">
        <v>87</v>
      </c>
      <c r="E15" s="93" t="s">
        <v>277</v>
      </c>
      <c r="F15" s="65">
        <f t="shared" si="0"/>
        <v>20</v>
      </c>
      <c r="G15" s="65">
        <v>0</v>
      </c>
      <c r="H15" s="65">
        <v>20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6">
        <v>0</v>
      </c>
    </row>
    <row r="16" spans="1:16" ht="20.100000000000001" customHeight="1" x14ac:dyDescent="0.25">
      <c r="A16" s="64" t="s">
        <v>97</v>
      </c>
      <c r="B16" s="64" t="s">
        <v>98</v>
      </c>
      <c r="C16" s="64" t="s">
        <v>99</v>
      </c>
      <c r="D16" s="64" t="s">
        <v>87</v>
      </c>
      <c r="E16" s="64" t="s">
        <v>100</v>
      </c>
      <c r="F16" s="65">
        <f t="shared" si="0"/>
        <v>16.3</v>
      </c>
      <c r="G16" s="65">
        <v>0</v>
      </c>
      <c r="H16" s="65">
        <v>16.3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6">
        <v>0</v>
      </c>
    </row>
    <row r="17" spans="1:16" ht="20.100000000000001" customHeight="1" x14ac:dyDescent="0.25">
      <c r="A17" s="64" t="s">
        <v>101</v>
      </c>
      <c r="B17" s="64" t="s">
        <v>99</v>
      </c>
      <c r="C17" s="64" t="s">
        <v>94</v>
      </c>
      <c r="D17" s="64" t="s">
        <v>87</v>
      </c>
      <c r="E17" s="64" t="s">
        <v>102</v>
      </c>
      <c r="F17" s="65">
        <f t="shared" si="0"/>
        <v>200</v>
      </c>
      <c r="G17" s="65">
        <v>0</v>
      </c>
      <c r="H17" s="65">
        <v>175</v>
      </c>
      <c r="I17" s="65">
        <v>0</v>
      </c>
      <c r="J17" s="65">
        <v>0</v>
      </c>
      <c r="K17" s="65">
        <v>0</v>
      </c>
      <c r="L17" s="65">
        <v>25</v>
      </c>
      <c r="M17" s="65">
        <v>0</v>
      </c>
      <c r="N17" s="65">
        <v>0</v>
      </c>
      <c r="O17" s="65">
        <v>0</v>
      </c>
      <c r="P17" s="66">
        <v>0</v>
      </c>
    </row>
    <row r="18" spans="1:16" ht="20.100000000000001" customHeight="1" x14ac:dyDescent="0.25">
      <c r="A18" s="64" t="s">
        <v>103</v>
      </c>
      <c r="B18" s="64" t="s">
        <v>104</v>
      </c>
      <c r="C18" s="64" t="s">
        <v>86</v>
      </c>
      <c r="D18" s="64" t="s">
        <v>87</v>
      </c>
      <c r="E18" s="64" t="s">
        <v>105</v>
      </c>
      <c r="F18" s="65">
        <f t="shared" si="0"/>
        <v>502.13</v>
      </c>
      <c r="G18" s="65">
        <v>0</v>
      </c>
      <c r="H18" s="65">
        <v>43.72</v>
      </c>
      <c r="I18" s="65">
        <v>458.41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6">
        <v>0</v>
      </c>
    </row>
    <row r="19" spans="1:16" ht="20.100000000000001" customHeight="1" x14ac:dyDescent="0.25">
      <c r="A19" s="64" t="s">
        <v>103</v>
      </c>
      <c r="B19" s="64" t="s">
        <v>104</v>
      </c>
      <c r="C19" s="64" t="s">
        <v>104</v>
      </c>
      <c r="D19" s="64" t="s">
        <v>87</v>
      </c>
      <c r="E19" s="64" t="s">
        <v>106</v>
      </c>
      <c r="F19" s="65">
        <f t="shared" si="0"/>
        <v>1860.06</v>
      </c>
      <c r="G19" s="65">
        <v>1860.06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6">
        <v>0</v>
      </c>
    </row>
    <row r="20" spans="1:16" ht="20.100000000000001" customHeight="1" x14ac:dyDescent="0.25">
      <c r="A20" s="64" t="s">
        <v>103</v>
      </c>
      <c r="B20" s="64" t="s">
        <v>107</v>
      </c>
      <c r="C20" s="64" t="s">
        <v>104</v>
      </c>
      <c r="D20" s="64" t="s">
        <v>87</v>
      </c>
      <c r="E20" s="93" t="s">
        <v>278</v>
      </c>
      <c r="F20" s="65">
        <f t="shared" si="0"/>
        <v>728</v>
      </c>
      <c r="G20" s="65">
        <v>0</v>
      </c>
      <c r="H20" s="65">
        <v>728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5">
        <v>0</v>
      </c>
      <c r="P20" s="66">
        <v>0</v>
      </c>
    </row>
    <row r="21" spans="1:16" ht="20.100000000000001" customHeight="1" x14ac:dyDescent="0.25">
      <c r="A21" s="64" t="s">
        <v>103</v>
      </c>
      <c r="B21" s="64" t="s">
        <v>94</v>
      </c>
      <c r="C21" s="64" t="s">
        <v>94</v>
      </c>
      <c r="D21" s="64" t="s">
        <v>87</v>
      </c>
      <c r="E21" s="64" t="s">
        <v>109</v>
      </c>
      <c r="F21" s="65">
        <f t="shared" si="0"/>
        <v>14.05</v>
      </c>
      <c r="G21" s="65">
        <v>0</v>
      </c>
      <c r="H21" s="65">
        <v>0</v>
      </c>
      <c r="I21" s="65">
        <v>14.05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6">
        <v>0</v>
      </c>
    </row>
    <row r="22" spans="1:16" ht="20.100000000000001" customHeight="1" x14ac:dyDescent="0.25">
      <c r="A22" s="64" t="s">
        <v>110</v>
      </c>
      <c r="B22" s="64" t="s">
        <v>111</v>
      </c>
      <c r="C22" s="64" t="s">
        <v>107</v>
      </c>
      <c r="D22" s="64" t="s">
        <v>87</v>
      </c>
      <c r="E22" s="64" t="s">
        <v>112</v>
      </c>
      <c r="F22" s="65">
        <f t="shared" si="0"/>
        <v>204</v>
      </c>
      <c r="G22" s="65">
        <v>0</v>
      </c>
      <c r="H22" s="65">
        <v>119.81</v>
      </c>
      <c r="I22" s="65">
        <v>0</v>
      </c>
      <c r="J22" s="65">
        <v>0</v>
      </c>
      <c r="K22" s="65">
        <v>0</v>
      </c>
      <c r="L22" s="65">
        <v>84.19</v>
      </c>
      <c r="M22" s="65">
        <v>0</v>
      </c>
      <c r="N22" s="65">
        <v>0</v>
      </c>
      <c r="O22" s="65">
        <v>0</v>
      </c>
      <c r="P22" s="66">
        <v>0</v>
      </c>
    </row>
    <row r="23" spans="1:16" ht="20.100000000000001" customHeight="1" x14ac:dyDescent="0.25">
      <c r="A23" s="64" t="s">
        <v>110</v>
      </c>
      <c r="B23" s="64" t="s">
        <v>113</v>
      </c>
      <c r="C23" s="64" t="s">
        <v>86</v>
      </c>
      <c r="D23" s="64" t="s">
        <v>87</v>
      </c>
      <c r="E23" s="64" t="s">
        <v>114</v>
      </c>
      <c r="F23" s="65">
        <f t="shared" si="0"/>
        <v>1598.64</v>
      </c>
      <c r="G23" s="65">
        <v>1598.64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6">
        <v>0</v>
      </c>
    </row>
    <row r="24" spans="1:16" ht="20.100000000000001" customHeight="1" x14ac:dyDescent="0.25">
      <c r="A24" s="64" t="s">
        <v>110</v>
      </c>
      <c r="B24" s="64" t="s">
        <v>113</v>
      </c>
      <c r="C24" s="64" t="s">
        <v>99</v>
      </c>
      <c r="D24" s="64" t="s">
        <v>87</v>
      </c>
      <c r="E24" s="64" t="s">
        <v>115</v>
      </c>
      <c r="F24" s="65">
        <f t="shared" si="0"/>
        <v>328.62</v>
      </c>
      <c r="G24" s="65">
        <v>328.62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6">
        <v>0</v>
      </c>
    </row>
    <row r="25" spans="1:16" ht="20.100000000000001" customHeight="1" x14ac:dyDescent="0.25">
      <c r="A25" s="64" t="s">
        <v>118</v>
      </c>
      <c r="B25" s="64" t="s">
        <v>85</v>
      </c>
      <c r="C25" s="64" t="s">
        <v>86</v>
      </c>
      <c r="D25" s="64" t="s">
        <v>87</v>
      </c>
      <c r="E25" s="64" t="s">
        <v>119</v>
      </c>
      <c r="F25" s="65">
        <f t="shared" si="0"/>
        <v>1848.29</v>
      </c>
      <c r="G25" s="65">
        <v>1848.29</v>
      </c>
      <c r="H25" s="65">
        <v>0</v>
      </c>
      <c r="I25" s="65">
        <v>0</v>
      </c>
      <c r="J25" s="65">
        <v>0</v>
      </c>
      <c r="K25" s="65">
        <v>0</v>
      </c>
      <c r="L25" s="65">
        <v>0</v>
      </c>
      <c r="M25" s="65">
        <v>0</v>
      </c>
      <c r="N25" s="65">
        <v>0</v>
      </c>
      <c r="O25" s="65">
        <v>0</v>
      </c>
      <c r="P25" s="66">
        <v>0</v>
      </c>
    </row>
    <row r="26" spans="1:16" ht="20.100000000000001" customHeight="1" x14ac:dyDescent="0.25">
      <c r="A26" s="64" t="s">
        <v>118</v>
      </c>
      <c r="B26" s="64" t="s">
        <v>85</v>
      </c>
      <c r="C26" s="64" t="s">
        <v>99</v>
      </c>
      <c r="D26" s="64" t="s">
        <v>87</v>
      </c>
      <c r="E26" s="64" t="s">
        <v>120</v>
      </c>
      <c r="F26" s="65">
        <f t="shared" si="0"/>
        <v>1301.03</v>
      </c>
      <c r="G26" s="65">
        <v>1301.03</v>
      </c>
      <c r="H26" s="65">
        <v>0</v>
      </c>
      <c r="I26" s="65">
        <v>0</v>
      </c>
      <c r="J26" s="65">
        <v>0</v>
      </c>
      <c r="K26" s="65">
        <v>0</v>
      </c>
      <c r="L26" s="65">
        <v>0</v>
      </c>
      <c r="M26" s="65">
        <v>0</v>
      </c>
      <c r="N26" s="65">
        <v>0</v>
      </c>
      <c r="O26" s="65">
        <v>0</v>
      </c>
      <c r="P26" s="66">
        <v>0</v>
      </c>
    </row>
    <row r="27" spans="1:16" ht="20.100000000000001" customHeight="1" x14ac:dyDescent="0.25">
      <c r="A27" s="64" t="s">
        <v>38</v>
      </c>
      <c r="B27" s="64" t="s">
        <v>38</v>
      </c>
      <c r="C27" s="64" t="s">
        <v>38</v>
      </c>
      <c r="D27" s="64" t="s">
        <v>38</v>
      </c>
      <c r="E27" s="64" t="s">
        <v>121</v>
      </c>
      <c r="F27" s="65">
        <f t="shared" si="0"/>
        <v>8399.51</v>
      </c>
      <c r="G27" s="65">
        <v>3203.17</v>
      </c>
      <c r="H27" s="65">
        <v>2100.0700000000002</v>
      </c>
      <c r="I27" s="65">
        <v>0.27</v>
      </c>
      <c r="J27" s="65">
        <v>0</v>
      </c>
      <c r="K27" s="65">
        <v>0</v>
      </c>
      <c r="L27" s="65">
        <v>3096</v>
      </c>
      <c r="M27" s="65">
        <v>0</v>
      </c>
      <c r="N27" s="65">
        <v>0</v>
      </c>
      <c r="O27" s="65">
        <v>0</v>
      </c>
      <c r="P27" s="66">
        <v>0</v>
      </c>
    </row>
    <row r="28" spans="1:16" ht="20.100000000000001" customHeight="1" x14ac:dyDescent="0.25">
      <c r="A28" s="64" t="s">
        <v>84</v>
      </c>
      <c r="B28" s="64" t="s">
        <v>85</v>
      </c>
      <c r="C28" s="64" t="s">
        <v>86</v>
      </c>
      <c r="D28" s="64" t="s">
        <v>122</v>
      </c>
      <c r="E28" s="64" t="s">
        <v>88</v>
      </c>
      <c r="F28" s="65">
        <f t="shared" si="0"/>
        <v>3244.21</v>
      </c>
      <c r="G28" s="65">
        <v>2164.44</v>
      </c>
      <c r="H28" s="65">
        <v>1079.5</v>
      </c>
      <c r="I28" s="65">
        <v>0.27</v>
      </c>
      <c r="J28" s="65">
        <v>0</v>
      </c>
      <c r="K28" s="65">
        <v>0</v>
      </c>
      <c r="L28" s="65">
        <v>0</v>
      </c>
      <c r="M28" s="65">
        <v>0</v>
      </c>
      <c r="N28" s="65">
        <v>0</v>
      </c>
      <c r="O28" s="65">
        <v>0</v>
      </c>
      <c r="P28" s="66">
        <v>0</v>
      </c>
    </row>
    <row r="29" spans="1:16" ht="20.100000000000001" customHeight="1" x14ac:dyDescent="0.25">
      <c r="A29" s="64" t="s">
        <v>84</v>
      </c>
      <c r="B29" s="64" t="s">
        <v>85</v>
      </c>
      <c r="C29" s="64" t="s">
        <v>85</v>
      </c>
      <c r="D29" s="64" t="s">
        <v>122</v>
      </c>
      <c r="E29" s="64" t="s">
        <v>89</v>
      </c>
      <c r="F29" s="65">
        <f t="shared" si="0"/>
        <v>3422.0499999999997</v>
      </c>
      <c r="G29" s="65">
        <v>0</v>
      </c>
      <c r="H29" s="65">
        <v>975.56</v>
      </c>
      <c r="I29" s="65">
        <v>0</v>
      </c>
      <c r="J29" s="65">
        <v>0</v>
      </c>
      <c r="K29" s="65">
        <v>0</v>
      </c>
      <c r="L29" s="65">
        <v>2446.4899999999998</v>
      </c>
      <c r="M29" s="65">
        <v>0</v>
      </c>
      <c r="N29" s="65">
        <v>0</v>
      </c>
      <c r="O29" s="65">
        <v>0</v>
      </c>
      <c r="P29" s="66">
        <v>0</v>
      </c>
    </row>
    <row r="30" spans="1:16" ht="20.100000000000001" customHeight="1" x14ac:dyDescent="0.25">
      <c r="A30" s="64" t="s">
        <v>97</v>
      </c>
      <c r="B30" s="64" t="s">
        <v>98</v>
      </c>
      <c r="C30" s="64" t="s">
        <v>99</v>
      </c>
      <c r="D30" s="64" t="s">
        <v>122</v>
      </c>
      <c r="E30" s="64" t="s">
        <v>100</v>
      </c>
      <c r="F30" s="65">
        <f t="shared" si="0"/>
        <v>1.9</v>
      </c>
      <c r="G30" s="65">
        <v>0</v>
      </c>
      <c r="H30" s="65">
        <v>1.9</v>
      </c>
      <c r="I30" s="65">
        <v>0</v>
      </c>
      <c r="J30" s="65">
        <v>0</v>
      </c>
      <c r="K30" s="65">
        <v>0</v>
      </c>
      <c r="L30" s="65">
        <v>0</v>
      </c>
      <c r="M30" s="65">
        <v>0</v>
      </c>
      <c r="N30" s="65">
        <v>0</v>
      </c>
      <c r="O30" s="65">
        <v>0</v>
      </c>
      <c r="P30" s="66">
        <v>0</v>
      </c>
    </row>
    <row r="31" spans="1:16" ht="20.100000000000001" customHeight="1" x14ac:dyDescent="0.25">
      <c r="A31" s="64" t="s">
        <v>103</v>
      </c>
      <c r="B31" s="64" t="s">
        <v>104</v>
      </c>
      <c r="C31" s="64" t="s">
        <v>104</v>
      </c>
      <c r="D31" s="64" t="s">
        <v>122</v>
      </c>
      <c r="E31" s="64" t="s">
        <v>106</v>
      </c>
      <c r="F31" s="65">
        <f t="shared" si="0"/>
        <v>290.91000000000003</v>
      </c>
      <c r="G31" s="65">
        <v>290.91000000000003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65">
        <v>0</v>
      </c>
      <c r="P31" s="66">
        <v>0</v>
      </c>
    </row>
    <row r="32" spans="1:16" ht="20.100000000000001" customHeight="1" x14ac:dyDescent="0.25">
      <c r="A32" s="64" t="s">
        <v>110</v>
      </c>
      <c r="B32" s="64" t="s">
        <v>113</v>
      </c>
      <c r="C32" s="64" t="s">
        <v>86</v>
      </c>
      <c r="D32" s="64" t="s">
        <v>122</v>
      </c>
      <c r="E32" s="64" t="s">
        <v>114</v>
      </c>
      <c r="F32" s="65">
        <f t="shared" si="0"/>
        <v>249.75</v>
      </c>
      <c r="G32" s="65">
        <v>249.75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1:16" ht="20.100000000000001" customHeight="1" x14ac:dyDescent="0.25">
      <c r="A33" s="64" t="s">
        <v>110</v>
      </c>
      <c r="B33" s="64" t="s">
        <v>113</v>
      </c>
      <c r="C33" s="64" t="s">
        <v>99</v>
      </c>
      <c r="D33" s="64" t="s">
        <v>122</v>
      </c>
      <c r="E33" s="64" t="s">
        <v>115</v>
      </c>
      <c r="F33" s="65">
        <f t="shared" si="0"/>
        <v>41.22</v>
      </c>
      <c r="G33" s="65">
        <v>41.22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65">
        <v>0</v>
      </c>
      <c r="O33" s="65">
        <v>0</v>
      </c>
      <c r="P33" s="66">
        <v>0</v>
      </c>
    </row>
    <row r="34" spans="1:16" ht="20.100000000000001" customHeight="1" x14ac:dyDescent="0.25">
      <c r="A34" s="64" t="s">
        <v>118</v>
      </c>
      <c r="B34" s="64" t="s">
        <v>85</v>
      </c>
      <c r="C34" s="64" t="s">
        <v>86</v>
      </c>
      <c r="D34" s="64" t="s">
        <v>122</v>
      </c>
      <c r="E34" s="64" t="s">
        <v>119</v>
      </c>
      <c r="F34" s="65">
        <f t="shared" si="0"/>
        <v>282</v>
      </c>
      <c r="G34" s="65">
        <v>282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5">
        <v>0</v>
      </c>
      <c r="P34" s="66">
        <v>0</v>
      </c>
    </row>
    <row r="35" spans="1:16" ht="20.100000000000001" customHeight="1" x14ac:dyDescent="0.25">
      <c r="A35" s="64" t="s">
        <v>118</v>
      </c>
      <c r="B35" s="64" t="s">
        <v>85</v>
      </c>
      <c r="C35" s="64" t="s">
        <v>99</v>
      </c>
      <c r="D35" s="64" t="s">
        <v>122</v>
      </c>
      <c r="E35" s="64" t="s">
        <v>120</v>
      </c>
      <c r="F35" s="65">
        <f t="shared" si="0"/>
        <v>174.85</v>
      </c>
      <c r="G35" s="65">
        <v>174.85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5">
        <v>0</v>
      </c>
      <c r="N35" s="65">
        <v>0</v>
      </c>
      <c r="O35" s="65">
        <v>0</v>
      </c>
      <c r="P35" s="66">
        <v>0</v>
      </c>
    </row>
    <row r="36" spans="1:16" ht="20.100000000000001" customHeight="1" x14ac:dyDescent="0.25">
      <c r="A36" s="64" t="s">
        <v>38</v>
      </c>
      <c r="B36" s="64" t="s">
        <v>38</v>
      </c>
      <c r="C36" s="64" t="s">
        <v>38</v>
      </c>
      <c r="D36" s="64" t="s">
        <v>38</v>
      </c>
      <c r="E36" s="64" t="s">
        <v>123</v>
      </c>
      <c r="F36" s="65">
        <f t="shared" ref="F36:F66" si="1">SUM(G36:P36)</f>
        <v>3328</v>
      </c>
      <c r="G36" s="65">
        <v>0</v>
      </c>
      <c r="H36" s="65">
        <v>805</v>
      </c>
      <c r="I36" s="65">
        <v>0</v>
      </c>
      <c r="J36" s="65">
        <v>0</v>
      </c>
      <c r="K36" s="65">
        <v>0</v>
      </c>
      <c r="L36" s="65">
        <v>2523</v>
      </c>
      <c r="M36" s="65">
        <v>0</v>
      </c>
      <c r="N36" s="65">
        <v>0</v>
      </c>
      <c r="O36" s="65">
        <v>0</v>
      </c>
      <c r="P36" s="66">
        <v>0</v>
      </c>
    </row>
    <row r="37" spans="1:16" ht="20.100000000000001" customHeight="1" x14ac:dyDescent="0.25">
      <c r="A37" s="64" t="s">
        <v>84</v>
      </c>
      <c r="B37" s="64" t="s">
        <v>85</v>
      </c>
      <c r="C37" s="64" t="s">
        <v>90</v>
      </c>
      <c r="D37" s="64" t="s">
        <v>124</v>
      </c>
      <c r="E37" s="64" t="s">
        <v>91</v>
      </c>
      <c r="F37" s="65">
        <f t="shared" si="1"/>
        <v>1939</v>
      </c>
      <c r="G37" s="65">
        <v>0</v>
      </c>
      <c r="H37" s="65">
        <v>60</v>
      </c>
      <c r="I37" s="65">
        <v>0</v>
      </c>
      <c r="J37" s="65">
        <v>0</v>
      </c>
      <c r="K37" s="65">
        <v>0</v>
      </c>
      <c r="L37" s="65">
        <v>1879</v>
      </c>
      <c r="M37" s="65">
        <v>0</v>
      </c>
      <c r="N37" s="65">
        <v>0</v>
      </c>
      <c r="O37" s="65">
        <v>0</v>
      </c>
      <c r="P37" s="66">
        <v>0</v>
      </c>
    </row>
    <row r="38" spans="1:16" ht="20.100000000000001" customHeight="1" x14ac:dyDescent="0.25">
      <c r="A38" s="64" t="s">
        <v>84</v>
      </c>
      <c r="B38" s="64" t="s">
        <v>85</v>
      </c>
      <c r="C38" s="64" t="s">
        <v>125</v>
      </c>
      <c r="D38" s="64" t="s">
        <v>124</v>
      </c>
      <c r="E38" s="64" t="s">
        <v>126</v>
      </c>
      <c r="F38" s="65">
        <f t="shared" si="1"/>
        <v>35</v>
      </c>
      <c r="G38" s="65">
        <v>0</v>
      </c>
      <c r="H38" s="65">
        <v>35</v>
      </c>
      <c r="I38" s="65">
        <v>0</v>
      </c>
      <c r="J38" s="65">
        <v>0</v>
      </c>
      <c r="K38" s="65">
        <v>0</v>
      </c>
      <c r="L38" s="65">
        <v>0</v>
      </c>
      <c r="M38" s="65">
        <v>0</v>
      </c>
      <c r="N38" s="65">
        <v>0</v>
      </c>
      <c r="O38" s="65">
        <v>0</v>
      </c>
      <c r="P38" s="66">
        <v>0</v>
      </c>
    </row>
    <row r="39" spans="1:16" ht="20.100000000000001" customHeight="1" x14ac:dyDescent="0.25">
      <c r="A39" s="64" t="s">
        <v>84</v>
      </c>
      <c r="B39" s="64" t="s">
        <v>85</v>
      </c>
      <c r="C39" s="64" t="s">
        <v>94</v>
      </c>
      <c r="D39" s="64" t="s">
        <v>124</v>
      </c>
      <c r="E39" s="64" t="s">
        <v>95</v>
      </c>
      <c r="F39" s="65">
        <f t="shared" si="1"/>
        <v>893</v>
      </c>
      <c r="G39" s="65">
        <v>0</v>
      </c>
      <c r="H39" s="65">
        <v>710</v>
      </c>
      <c r="I39" s="65">
        <v>0</v>
      </c>
      <c r="J39" s="65">
        <v>0</v>
      </c>
      <c r="K39" s="65">
        <v>0</v>
      </c>
      <c r="L39" s="65">
        <v>183</v>
      </c>
      <c r="M39" s="65">
        <v>0</v>
      </c>
      <c r="N39" s="65">
        <v>0</v>
      </c>
      <c r="O39" s="65">
        <v>0</v>
      </c>
      <c r="P39" s="66">
        <v>0</v>
      </c>
    </row>
    <row r="40" spans="1:16" ht="20.100000000000001" customHeight="1" x14ac:dyDescent="0.25">
      <c r="A40" s="64" t="s">
        <v>38</v>
      </c>
      <c r="B40" s="64" t="s">
        <v>38</v>
      </c>
      <c r="C40" s="64" t="s">
        <v>38</v>
      </c>
      <c r="D40" s="64" t="s">
        <v>38</v>
      </c>
      <c r="E40" s="64" t="s">
        <v>127</v>
      </c>
      <c r="F40" s="65">
        <f t="shared" si="1"/>
        <v>1371.88</v>
      </c>
      <c r="G40" s="65">
        <v>46.72</v>
      </c>
      <c r="H40" s="65">
        <v>1325.16</v>
      </c>
      <c r="I40" s="65">
        <v>0</v>
      </c>
      <c r="J40" s="65">
        <v>0</v>
      </c>
      <c r="K40" s="65">
        <v>0</v>
      </c>
      <c r="L40" s="65">
        <v>0</v>
      </c>
      <c r="M40" s="65">
        <v>0</v>
      </c>
      <c r="N40" s="65">
        <v>0</v>
      </c>
      <c r="O40" s="65">
        <v>0</v>
      </c>
      <c r="P40" s="66">
        <v>0</v>
      </c>
    </row>
    <row r="41" spans="1:16" ht="20.100000000000001" customHeight="1" x14ac:dyDescent="0.25">
      <c r="A41" s="64" t="s">
        <v>84</v>
      </c>
      <c r="B41" s="64" t="s">
        <v>85</v>
      </c>
      <c r="C41" s="64" t="s">
        <v>125</v>
      </c>
      <c r="D41" s="64" t="s">
        <v>128</v>
      </c>
      <c r="E41" s="64" t="s">
        <v>126</v>
      </c>
      <c r="F41" s="65">
        <f t="shared" si="1"/>
        <v>31.96</v>
      </c>
      <c r="G41" s="65">
        <v>29.8</v>
      </c>
      <c r="H41" s="65">
        <v>2.16</v>
      </c>
      <c r="I41" s="65">
        <v>0</v>
      </c>
      <c r="J41" s="65">
        <v>0</v>
      </c>
      <c r="K41" s="65">
        <v>0</v>
      </c>
      <c r="L41" s="65">
        <v>0</v>
      </c>
      <c r="M41" s="65">
        <v>0</v>
      </c>
      <c r="N41" s="65">
        <v>0</v>
      </c>
      <c r="O41" s="65">
        <v>0</v>
      </c>
      <c r="P41" s="66">
        <v>0</v>
      </c>
    </row>
    <row r="42" spans="1:16" ht="20.100000000000001" customHeight="1" x14ac:dyDescent="0.25">
      <c r="A42" s="64" t="s">
        <v>84</v>
      </c>
      <c r="B42" s="64" t="s">
        <v>85</v>
      </c>
      <c r="C42" s="64" t="s">
        <v>94</v>
      </c>
      <c r="D42" s="64" t="s">
        <v>128</v>
      </c>
      <c r="E42" s="64" t="s">
        <v>95</v>
      </c>
      <c r="F42" s="65">
        <f t="shared" si="1"/>
        <v>1323</v>
      </c>
      <c r="G42" s="65">
        <v>0</v>
      </c>
      <c r="H42" s="65">
        <v>1323</v>
      </c>
      <c r="I42" s="65">
        <v>0</v>
      </c>
      <c r="J42" s="65">
        <v>0</v>
      </c>
      <c r="K42" s="65">
        <v>0</v>
      </c>
      <c r="L42" s="65">
        <v>0</v>
      </c>
      <c r="M42" s="65">
        <v>0</v>
      </c>
      <c r="N42" s="65">
        <v>0</v>
      </c>
      <c r="O42" s="65">
        <v>0</v>
      </c>
      <c r="P42" s="66">
        <v>0</v>
      </c>
    </row>
    <row r="43" spans="1:16" ht="20.100000000000001" customHeight="1" x14ac:dyDescent="0.25">
      <c r="A43" s="64" t="s">
        <v>103</v>
      </c>
      <c r="B43" s="64" t="s">
        <v>104</v>
      </c>
      <c r="C43" s="64" t="s">
        <v>104</v>
      </c>
      <c r="D43" s="64" t="s">
        <v>128</v>
      </c>
      <c r="E43" s="64" t="s">
        <v>106</v>
      </c>
      <c r="F43" s="65">
        <f t="shared" si="1"/>
        <v>7.22</v>
      </c>
      <c r="G43" s="65">
        <v>7.22</v>
      </c>
      <c r="H43" s="65">
        <v>0</v>
      </c>
      <c r="I43" s="65">
        <v>0</v>
      </c>
      <c r="J43" s="65">
        <v>0</v>
      </c>
      <c r="K43" s="65">
        <v>0</v>
      </c>
      <c r="L43" s="65">
        <v>0</v>
      </c>
      <c r="M43" s="65">
        <v>0</v>
      </c>
      <c r="N43" s="65">
        <v>0</v>
      </c>
      <c r="O43" s="65">
        <v>0</v>
      </c>
      <c r="P43" s="66">
        <v>0</v>
      </c>
    </row>
    <row r="44" spans="1:16" ht="20.100000000000001" customHeight="1" x14ac:dyDescent="0.25">
      <c r="A44" s="64" t="s">
        <v>103</v>
      </c>
      <c r="B44" s="64" t="s">
        <v>104</v>
      </c>
      <c r="C44" s="64" t="s">
        <v>129</v>
      </c>
      <c r="D44" s="64" t="s">
        <v>128</v>
      </c>
      <c r="E44" s="64" t="s">
        <v>130</v>
      </c>
      <c r="F44" s="65">
        <f t="shared" si="1"/>
        <v>2.1</v>
      </c>
      <c r="G44" s="65">
        <v>2.1</v>
      </c>
      <c r="H44" s="65">
        <v>0</v>
      </c>
      <c r="I44" s="65">
        <v>0</v>
      </c>
      <c r="J44" s="65">
        <v>0</v>
      </c>
      <c r="K44" s="65">
        <v>0</v>
      </c>
      <c r="L44" s="65">
        <v>0</v>
      </c>
      <c r="M44" s="65">
        <v>0</v>
      </c>
      <c r="N44" s="65">
        <v>0</v>
      </c>
      <c r="O44" s="65">
        <v>0</v>
      </c>
      <c r="P44" s="66">
        <v>0</v>
      </c>
    </row>
    <row r="45" spans="1:16" ht="20.100000000000001" customHeight="1" x14ac:dyDescent="0.25">
      <c r="A45" s="64" t="s">
        <v>110</v>
      </c>
      <c r="B45" s="64" t="s">
        <v>113</v>
      </c>
      <c r="C45" s="64" t="s">
        <v>85</v>
      </c>
      <c r="D45" s="64" t="s">
        <v>128</v>
      </c>
      <c r="E45" s="64" t="s">
        <v>131</v>
      </c>
      <c r="F45" s="65">
        <f t="shared" si="1"/>
        <v>3.1</v>
      </c>
      <c r="G45" s="65">
        <v>3.1</v>
      </c>
      <c r="H45" s="65">
        <v>0</v>
      </c>
      <c r="I45" s="65">
        <v>0</v>
      </c>
      <c r="J45" s="65">
        <v>0</v>
      </c>
      <c r="K45" s="65">
        <v>0</v>
      </c>
      <c r="L45" s="65">
        <v>0</v>
      </c>
      <c r="M45" s="65">
        <v>0</v>
      </c>
      <c r="N45" s="65">
        <v>0</v>
      </c>
      <c r="O45" s="65">
        <v>0</v>
      </c>
      <c r="P45" s="66">
        <v>0</v>
      </c>
    </row>
    <row r="46" spans="1:16" ht="20.100000000000001" customHeight="1" x14ac:dyDescent="0.25">
      <c r="A46" s="64" t="s">
        <v>118</v>
      </c>
      <c r="B46" s="64" t="s">
        <v>85</v>
      </c>
      <c r="C46" s="64" t="s">
        <v>86</v>
      </c>
      <c r="D46" s="64" t="s">
        <v>128</v>
      </c>
      <c r="E46" s="64" t="s">
        <v>119</v>
      </c>
      <c r="F46" s="65">
        <f t="shared" si="1"/>
        <v>4.5</v>
      </c>
      <c r="G46" s="65">
        <v>4.5</v>
      </c>
      <c r="H46" s="65">
        <v>0</v>
      </c>
      <c r="I46" s="65">
        <v>0</v>
      </c>
      <c r="J46" s="65">
        <v>0</v>
      </c>
      <c r="K46" s="65">
        <v>0</v>
      </c>
      <c r="L46" s="65">
        <v>0</v>
      </c>
      <c r="M46" s="65">
        <v>0</v>
      </c>
      <c r="N46" s="65">
        <v>0</v>
      </c>
      <c r="O46" s="65">
        <v>0</v>
      </c>
      <c r="P46" s="66">
        <v>0</v>
      </c>
    </row>
    <row r="47" spans="1:16" ht="20.100000000000001" customHeight="1" x14ac:dyDescent="0.25">
      <c r="A47" s="64" t="s">
        <v>38</v>
      </c>
      <c r="B47" s="64" t="s">
        <v>38</v>
      </c>
      <c r="C47" s="64" t="s">
        <v>38</v>
      </c>
      <c r="D47" s="64" t="s">
        <v>38</v>
      </c>
      <c r="E47" s="64" t="s">
        <v>132</v>
      </c>
      <c r="F47" s="65">
        <f t="shared" si="1"/>
        <v>66.970000000000013</v>
      </c>
      <c r="G47" s="65">
        <v>42.49</v>
      </c>
      <c r="H47" s="65">
        <v>24.47</v>
      </c>
      <c r="I47" s="65">
        <v>0.01</v>
      </c>
      <c r="J47" s="65">
        <v>0</v>
      </c>
      <c r="K47" s="65">
        <v>0</v>
      </c>
      <c r="L47" s="65">
        <v>0</v>
      </c>
      <c r="M47" s="65">
        <v>0</v>
      </c>
      <c r="N47" s="65">
        <v>0</v>
      </c>
      <c r="O47" s="65">
        <v>0</v>
      </c>
      <c r="P47" s="66">
        <v>0</v>
      </c>
    </row>
    <row r="48" spans="1:16" ht="20.100000000000001" customHeight="1" x14ac:dyDescent="0.25">
      <c r="A48" s="64" t="s">
        <v>38</v>
      </c>
      <c r="B48" s="64" t="s">
        <v>38</v>
      </c>
      <c r="C48" s="64" t="s">
        <v>38</v>
      </c>
      <c r="D48" s="64" t="s">
        <v>38</v>
      </c>
      <c r="E48" s="64" t="s">
        <v>133</v>
      </c>
      <c r="F48" s="65">
        <f t="shared" si="1"/>
        <v>66.970000000000013</v>
      </c>
      <c r="G48" s="65">
        <v>42.49</v>
      </c>
      <c r="H48" s="65">
        <v>24.47</v>
      </c>
      <c r="I48" s="65">
        <v>0.01</v>
      </c>
      <c r="J48" s="65">
        <v>0</v>
      </c>
      <c r="K48" s="65">
        <v>0</v>
      </c>
      <c r="L48" s="65">
        <v>0</v>
      </c>
      <c r="M48" s="65">
        <v>0</v>
      </c>
      <c r="N48" s="65">
        <v>0</v>
      </c>
      <c r="O48" s="65">
        <v>0</v>
      </c>
      <c r="P48" s="66">
        <v>0</v>
      </c>
    </row>
    <row r="49" spans="1:16" ht="20.100000000000001" customHeight="1" x14ac:dyDescent="0.25">
      <c r="A49" s="64" t="s">
        <v>84</v>
      </c>
      <c r="B49" s="64" t="s">
        <v>85</v>
      </c>
      <c r="C49" s="64" t="s">
        <v>86</v>
      </c>
      <c r="D49" s="64" t="s">
        <v>134</v>
      </c>
      <c r="E49" s="64" t="s">
        <v>88</v>
      </c>
      <c r="F49" s="65">
        <f t="shared" si="1"/>
        <v>52.72</v>
      </c>
      <c r="G49" s="65">
        <v>28.54</v>
      </c>
      <c r="H49" s="65">
        <v>24.17</v>
      </c>
      <c r="I49" s="65">
        <v>0.01</v>
      </c>
      <c r="J49" s="65">
        <v>0</v>
      </c>
      <c r="K49" s="65">
        <v>0</v>
      </c>
      <c r="L49" s="65">
        <v>0</v>
      </c>
      <c r="M49" s="65">
        <v>0</v>
      </c>
      <c r="N49" s="65">
        <v>0</v>
      </c>
      <c r="O49" s="65">
        <v>0</v>
      </c>
      <c r="P49" s="66">
        <v>0</v>
      </c>
    </row>
    <row r="50" spans="1:16" ht="20.100000000000001" customHeight="1" x14ac:dyDescent="0.25">
      <c r="A50" s="64" t="s">
        <v>97</v>
      </c>
      <c r="B50" s="64" t="s">
        <v>98</v>
      </c>
      <c r="C50" s="64" t="s">
        <v>99</v>
      </c>
      <c r="D50" s="64" t="s">
        <v>134</v>
      </c>
      <c r="E50" s="64" t="s">
        <v>100</v>
      </c>
      <c r="F50" s="65">
        <f t="shared" si="1"/>
        <v>0.3</v>
      </c>
      <c r="G50" s="65">
        <v>0</v>
      </c>
      <c r="H50" s="65">
        <v>0.3</v>
      </c>
      <c r="I50" s="65">
        <v>0</v>
      </c>
      <c r="J50" s="65">
        <v>0</v>
      </c>
      <c r="K50" s="65">
        <v>0</v>
      </c>
      <c r="L50" s="65">
        <v>0</v>
      </c>
      <c r="M50" s="65">
        <v>0</v>
      </c>
      <c r="N50" s="65">
        <v>0</v>
      </c>
      <c r="O50" s="65">
        <v>0</v>
      </c>
      <c r="P50" s="66">
        <v>0</v>
      </c>
    </row>
    <row r="51" spans="1:16" ht="20.100000000000001" customHeight="1" x14ac:dyDescent="0.25">
      <c r="A51" s="64" t="s">
        <v>103</v>
      </c>
      <c r="B51" s="64" t="s">
        <v>104</v>
      </c>
      <c r="C51" s="64" t="s">
        <v>104</v>
      </c>
      <c r="D51" s="64" t="s">
        <v>134</v>
      </c>
      <c r="E51" s="64" t="s">
        <v>106</v>
      </c>
      <c r="F51" s="65">
        <f t="shared" si="1"/>
        <v>4.09</v>
      </c>
      <c r="G51" s="65">
        <v>4.09</v>
      </c>
      <c r="H51" s="65">
        <v>0</v>
      </c>
      <c r="I51" s="65">
        <v>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65">
        <v>0</v>
      </c>
      <c r="P51" s="66">
        <v>0</v>
      </c>
    </row>
    <row r="52" spans="1:16" ht="20.100000000000001" customHeight="1" x14ac:dyDescent="0.25">
      <c r="A52" s="64" t="s">
        <v>110</v>
      </c>
      <c r="B52" s="64" t="s">
        <v>113</v>
      </c>
      <c r="C52" s="64" t="s">
        <v>86</v>
      </c>
      <c r="D52" s="64" t="s">
        <v>134</v>
      </c>
      <c r="E52" s="64" t="s">
        <v>114</v>
      </c>
      <c r="F52" s="65">
        <f t="shared" si="1"/>
        <v>3.35</v>
      </c>
      <c r="G52" s="65">
        <v>3.35</v>
      </c>
      <c r="H52" s="65">
        <v>0</v>
      </c>
      <c r="I52" s="65">
        <v>0</v>
      </c>
      <c r="J52" s="65">
        <v>0</v>
      </c>
      <c r="K52" s="65">
        <v>0</v>
      </c>
      <c r="L52" s="65">
        <v>0</v>
      </c>
      <c r="M52" s="65">
        <v>0</v>
      </c>
      <c r="N52" s="65">
        <v>0</v>
      </c>
      <c r="O52" s="65">
        <v>0</v>
      </c>
      <c r="P52" s="66">
        <v>0</v>
      </c>
    </row>
    <row r="53" spans="1:16" ht="20.100000000000001" customHeight="1" x14ac:dyDescent="0.25">
      <c r="A53" s="64" t="s">
        <v>110</v>
      </c>
      <c r="B53" s="64" t="s">
        <v>113</v>
      </c>
      <c r="C53" s="64" t="s">
        <v>99</v>
      </c>
      <c r="D53" s="64" t="s">
        <v>134</v>
      </c>
      <c r="E53" s="64" t="s">
        <v>115</v>
      </c>
      <c r="F53" s="65">
        <f t="shared" si="1"/>
        <v>0.37</v>
      </c>
      <c r="G53" s="65">
        <v>0.37</v>
      </c>
      <c r="H53" s="65">
        <v>0</v>
      </c>
      <c r="I53" s="65">
        <v>0</v>
      </c>
      <c r="J53" s="65">
        <v>0</v>
      </c>
      <c r="K53" s="65">
        <v>0</v>
      </c>
      <c r="L53" s="65">
        <v>0</v>
      </c>
      <c r="M53" s="65">
        <v>0</v>
      </c>
      <c r="N53" s="65">
        <v>0</v>
      </c>
      <c r="O53" s="65">
        <v>0</v>
      </c>
      <c r="P53" s="66">
        <v>0</v>
      </c>
    </row>
    <row r="54" spans="1:16" ht="20.100000000000001" customHeight="1" x14ac:dyDescent="0.25">
      <c r="A54" s="64" t="s">
        <v>118</v>
      </c>
      <c r="B54" s="64" t="s">
        <v>85</v>
      </c>
      <c r="C54" s="64" t="s">
        <v>86</v>
      </c>
      <c r="D54" s="64" t="s">
        <v>134</v>
      </c>
      <c r="E54" s="64" t="s">
        <v>119</v>
      </c>
      <c r="F54" s="65">
        <f t="shared" si="1"/>
        <v>3.97</v>
      </c>
      <c r="G54" s="65">
        <v>3.97</v>
      </c>
      <c r="H54" s="65">
        <v>0</v>
      </c>
      <c r="I54" s="65">
        <v>0</v>
      </c>
      <c r="J54" s="65">
        <v>0</v>
      </c>
      <c r="K54" s="65">
        <v>0</v>
      </c>
      <c r="L54" s="65">
        <v>0</v>
      </c>
      <c r="M54" s="65">
        <v>0</v>
      </c>
      <c r="N54" s="65">
        <v>0</v>
      </c>
      <c r="O54" s="65">
        <v>0</v>
      </c>
      <c r="P54" s="66">
        <v>0</v>
      </c>
    </row>
    <row r="55" spans="1:16" ht="20.100000000000001" customHeight="1" x14ac:dyDescent="0.25">
      <c r="A55" s="64" t="s">
        <v>118</v>
      </c>
      <c r="B55" s="64" t="s">
        <v>85</v>
      </c>
      <c r="C55" s="64" t="s">
        <v>99</v>
      </c>
      <c r="D55" s="64" t="s">
        <v>134</v>
      </c>
      <c r="E55" s="64" t="s">
        <v>120</v>
      </c>
      <c r="F55" s="65">
        <f t="shared" si="1"/>
        <v>2.17</v>
      </c>
      <c r="G55" s="65">
        <v>2.17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5">
        <v>0</v>
      </c>
      <c r="N55" s="65">
        <v>0</v>
      </c>
      <c r="O55" s="65">
        <v>0</v>
      </c>
      <c r="P55" s="66">
        <v>0</v>
      </c>
    </row>
    <row r="56" spans="1:16" ht="20.100000000000001" customHeight="1" x14ac:dyDescent="0.25">
      <c r="A56" s="64" t="s">
        <v>38</v>
      </c>
      <c r="B56" s="64" t="s">
        <v>38</v>
      </c>
      <c r="C56" s="64" t="s">
        <v>38</v>
      </c>
      <c r="D56" s="64" t="s">
        <v>38</v>
      </c>
      <c r="E56" s="64" t="s">
        <v>135</v>
      </c>
      <c r="F56" s="65">
        <f t="shared" si="1"/>
        <v>631.19000000000005</v>
      </c>
      <c r="G56" s="65">
        <v>551.16</v>
      </c>
      <c r="H56" s="65">
        <v>79.95</v>
      </c>
      <c r="I56" s="65">
        <v>0.08</v>
      </c>
      <c r="J56" s="65">
        <v>0</v>
      </c>
      <c r="K56" s="65">
        <v>0</v>
      </c>
      <c r="L56" s="65">
        <v>0</v>
      </c>
      <c r="M56" s="65">
        <v>0</v>
      </c>
      <c r="N56" s="65">
        <v>0</v>
      </c>
      <c r="O56" s="65">
        <v>0</v>
      </c>
      <c r="P56" s="66">
        <v>0</v>
      </c>
    </row>
    <row r="57" spans="1:16" ht="20.100000000000001" customHeight="1" x14ac:dyDescent="0.25">
      <c r="A57" s="64" t="s">
        <v>38</v>
      </c>
      <c r="B57" s="64" t="s">
        <v>38</v>
      </c>
      <c r="C57" s="64" t="s">
        <v>38</v>
      </c>
      <c r="D57" s="64" t="s">
        <v>38</v>
      </c>
      <c r="E57" s="64" t="s">
        <v>136</v>
      </c>
      <c r="F57" s="65">
        <f t="shared" si="1"/>
        <v>631.19000000000005</v>
      </c>
      <c r="G57" s="65">
        <v>551.16</v>
      </c>
      <c r="H57" s="65">
        <v>79.95</v>
      </c>
      <c r="I57" s="65">
        <v>0.08</v>
      </c>
      <c r="J57" s="65">
        <v>0</v>
      </c>
      <c r="K57" s="65">
        <v>0</v>
      </c>
      <c r="L57" s="65">
        <v>0</v>
      </c>
      <c r="M57" s="65">
        <v>0</v>
      </c>
      <c r="N57" s="65">
        <v>0</v>
      </c>
      <c r="O57" s="65">
        <v>0</v>
      </c>
      <c r="P57" s="66">
        <v>0</v>
      </c>
    </row>
    <row r="58" spans="1:16" ht="20.100000000000001" customHeight="1" x14ac:dyDescent="0.25">
      <c r="A58" s="64" t="s">
        <v>84</v>
      </c>
      <c r="B58" s="64" t="s">
        <v>85</v>
      </c>
      <c r="C58" s="64" t="s">
        <v>99</v>
      </c>
      <c r="D58" s="64" t="s">
        <v>137</v>
      </c>
      <c r="E58" s="64" t="s">
        <v>138</v>
      </c>
      <c r="F58" s="65">
        <f t="shared" si="1"/>
        <v>404.86</v>
      </c>
      <c r="G58" s="65">
        <v>347.41</v>
      </c>
      <c r="H58" s="65">
        <v>57.37</v>
      </c>
      <c r="I58" s="65">
        <v>0.08</v>
      </c>
      <c r="J58" s="65">
        <v>0</v>
      </c>
      <c r="K58" s="65">
        <v>0</v>
      </c>
      <c r="L58" s="65">
        <v>0</v>
      </c>
      <c r="M58" s="65">
        <v>0</v>
      </c>
      <c r="N58" s="65">
        <v>0</v>
      </c>
      <c r="O58" s="65">
        <v>0</v>
      </c>
      <c r="P58" s="66">
        <v>0</v>
      </c>
    </row>
    <row r="59" spans="1:16" ht="20.100000000000001" customHeight="1" x14ac:dyDescent="0.25">
      <c r="A59" s="64" t="s">
        <v>84</v>
      </c>
      <c r="B59" s="64" t="s">
        <v>99</v>
      </c>
      <c r="C59" s="64" t="s">
        <v>99</v>
      </c>
      <c r="D59" s="64" t="s">
        <v>137</v>
      </c>
      <c r="E59" s="64" t="s">
        <v>138</v>
      </c>
      <c r="F59" s="65">
        <f t="shared" si="1"/>
        <v>22</v>
      </c>
      <c r="G59" s="65">
        <v>0</v>
      </c>
      <c r="H59" s="65">
        <v>22</v>
      </c>
      <c r="I59" s="65">
        <v>0</v>
      </c>
      <c r="J59" s="65">
        <v>0</v>
      </c>
      <c r="K59" s="65">
        <v>0</v>
      </c>
      <c r="L59" s="65">
        <v>0</v>
      </c>
      <c r="M59" s="65">
        <v>0</v>
      </c>
      <c r="N59" s="65">
        <v>0</v>
      </c>
      <c r="O59" s="65">
        <v>0</v>
      </c>
      <c r="P59" s="66">
        <v>0</v>
      </c>
    </row>
    <row r="60" spans="1:16" ht="20.100000000000001" customHeight="1" x14ac:dyDescent="0.25">
      <c r="A60" s="64" t="s">
        <v>103</v>
      </c>
      <c r="B60" s="64" t="s">
        <v>104</v>
      </c>
      <c r="C60" s="64" t="s">
        <v>85</v>
      </c>
      <c r="D60" s="64" t="s">
        <v>137</v>
      </c>
      <c r="E60" s="64" t="s">
        <v>139</v>
      </c>
      <c r="F60" s="65">
        <f t="shared" si="1"/>
        <v>0.57999999999999996</v>
      </c>
      <c r="G60" s="65">
        <v>0</v>
      </c>
      <c r="H60" s="65">
        <v>0.57999999999999996</v>
      </c>
      <c r="I60" s="65">
        <v>0</v>
      </c>
      <c r="J60" s="65">
        <v>0</v>
      </c>
      <c r="K60" s="65">
        <v>0</v>
      </c>
      <c r="L60" s="65">
        <v>0</v>
      </c>
      <c r="M60" s="65">
        <v>0</v>
      </c>
      <c r="N60" s="65">
        <v>0</v>
      </c>
      <c r="O60" s="65">
        <v>0</v>
      </c>
      <c r="P60" s="66">
        <v>0</v>
      </c>
    </row>
    <row r="61" spans="1:16" ht="20.100000000000001" customHeight="1" x14ac:dyDescent="0.25">
      <c r="A61" s="64" t="s">
        <v>103</v>
      </c>
      <c r="B61" s="64" t="s">
        <v>104</v>
      </c>
      <c r="C61" s="64" t="s">
        <v>104</v>
      </c>
      <c r="D61" s="64" t="s">
        <v>137</v>
      </c>
      <c r="E61" s="64" t="s">
        <v>106</v>
      </c>
      <c r="F61" s="65">
        <f t="shared" si="1"/>
        <v>53.71</v>
      </c>
      <c r="G61" s="65">
        <v>53.71</v>
      </c>
      <c r="H61" s="65">
        <v>0</v>
      </c>
      <c r="I61" s="65">
        <v>0</v>
      </c>
      <c r="J61" s="65">
        <v>0</v>
      </c>
      <c r="K61" s="65">
        <v>0</v>
      </c>
      <c r="L61" s="65">
        <v>0</v>
      </c>
      <c r="M61" s="65">
        <v>0</v>
      </c>
      <c r="N61" s="65">
        <v>0</v>
      </c>
      <c r="O61" s="65">
        <v>0</v>
      </c>
      <c r="P61" s="66">
        <v>0</v>
      </c>
    </row>
    <row r="62" spans="1:16" ht="20.100000000000001" customHeight="1" x14ac:dyDescent="0.25">
      <c r="A62" s="64" t="s">
        <v>110</v>
      </c>
      <c r="B62" s="64" t="s">
        <v>113</v>
      </c>
      <c r="C62" s="64" t="s">
        <v>85</v>
      </c>
      <c r="D62" s="64" t="s">
        <v>137</v>
      </c>
      <c r="E62" s="64" t="s">
        <v>131</v>
      </c>
      <c r="F62" s="65">
        <f t="shared" si="1"/>
        <v>44.75</v>
      </c>
      <c r="G62" s="65">
        <v>44.75</v>
      </c>
      <c r="H62" s="65">
        <v>0</v>
      </c>
      <c r="I62" s="65">
        <v>0</v>
      </c>
      <c r="J62" s="65">
        <v>0</v>
      </c>
      <c r="K62" s="65">
        <v>0</v>
      </c>
      <c r="L62" s="65">
        <v>0</v>
      </c>
      <c r="M62" s="65">
        <v>0</v>
      </c>
      <c r="N62" s="65">
        <v>0</v>
      </c>
      <c r="O62" s="65">
        <v>0</v>
      </c>
      <c r="P62" s="66">
        <v>0</v>
      </c>
    </row>
    <row r="63" spans="1:16" ht="20.100000000000001" customHeight="1" x14ac:dyDescent="0.25">
      <c r="A63" s="64" t="s">
        <v>118</v>
      </c>
      <c r="B63" s="64" t="s">
        <v>85</v>
      </c>
      <c r="C63" s="64" t="s">
        <v>86</v>
      </c>
      <c r="D63" s="64" t="s">
        <v>137</v>
      </c>
      <c r="E63" s="64" t="s">
        <v>119</v>
      </c>
      <c r="F63" s="65">
        <f t="shared" si="1"/>
        <v>57.12</v>
      </c>
      <c r="G63" s="65">
        <v>57.12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65">
        <v>0</v>
      </c>
      <c r="N63" s="65">
        <v>0</v>
      </c>
      <c r="O63" s="65">
        <v>0</v>
      </c>
      <c r="P63" s="66">
        <v>0</v>
      </c>
    </row>
    <row r="64" spans="1:16" ht="20.100000000000001" customHeight="1" x14ac:dyDescent="0.25">
      <c r="A64" s="64" t="s">
        <v>118</v>
      </c>
      <c r="B64" s="64" t="s">
        <v>85</v>
      </c>
      <c r="C64" s="64" t="s">
        <v>99</v>
      </c>
      <c r="D64" s="64" t="s">
        <v>137</v>
      </c>
      <c r="E64" s="64" t="s">
        <v>120</v>
      </c>
      <c r="F64" s="65">
        <f t="shared" si="1"/>
        <v>48.17</v>
      </c>
      <c r="G64" s="65">
        <v>48.17</v>
      </c>
      <c r="H64" s="65">
        <v>0</v>
      </c>
      <c r="I64" s="65">
        <v>0</v>
      </c>
      <c r="J64" s="65">
        <v>0</v>
      </c>
      <c r="K64" s="65">
        <v>0</v>
      </c>
      <c r="L64" s="65">
        <v>0</v>
      </c>
      <c r="M64" s="65">
        <v>0</v>
      </c>
      <c r="N64" s="65">
        <v>0</v>
      </c>
      <c r="O64" s="65">
        <v>0</v>
      </c>
      <c r="P64" s="66">
        <v>0</v>
      </c>
    </row>
    <row r="65" spans="1:16" ht="20.100000000000001" customHeight="1" x14ac:dyDescent="0.25">
      <c r="A65" s="64" t="s">
        <v>38</v>
      </c>
      <c r="B65" s="64" t="s">
        <v>38</v>
      </c>
      <c r="C65" s="64" t="s">
        <v>38</v>
      </c>
      <c r="D65" s="64" t="s">
        <v>38</v>
      </c>
      <c r="E65" s="64" t="s">
        <v>140</v>
      </c>
      <c r="F65" s="65">
        <f t="shared" si="1"/>
        <v>528.33000000000004</v>
      </c>
      <c r="G65" s="65">
        <v>496.42</v>
      </c>
      <c r="H65" s="65">
        <v>31.91</v>
      </c>
      <c r="I65" s="65">
        <v>0</v>
      </c>
      <c r="J65" s="65">
        <v>0</v>
      </c>
      <c r="K65" s="65">
        <v>0</v>
      </c>
      <c r="L65" s="65">
        <v>0</v>
      </c>
      <c r="M65" s="65">
        <v>0</v>
      </c>
      <c r="N65" s="65">
        <v>0</v>
      </c>
      <c r="O65" s="65">
        <v>0</v>
      </c>
      <c r="P65" s="66">
        <v>0</v>
      </c>
    </row>
    <row r="66" spans="1:16" ht="20.100000000000001" customHeight="1" x14ac:dyDescent="0.25">
      <c r="A66" s="64" t="s">
        <v>38</v>
      </c>
      <c r="B66" s="64" t="s">
        <v>38</v>
      </c>
      <c r="C66" s="64" t="s">
        <v>38</v>
      </c>
      <c r="D66" s="64" t="s">
        <v>38</v>
      </c>
      <c r="E66" s="64" t="s">
        <v>141</v>
      </c>
      <c r="F66" s="65">
        <f t="shared" si="1"/>
        <v>158.19</v>
      </c>
      <c r="G66" s="65">
        <v>142.69999999999999</v>
      </c>
      <c r="H66" s="65">
        <v>15.49</v>
      </c>
      <c r="I66" s="65">
        <v>0</v>
      </c>
      <c r="J66" s="65">
        <v>0</v>
      </c>
      <c r="K66" s="65">
        <v>0</v>
      </c>
      <c r="L66" s="65">
        <v>0</v>
      </c>
      <c r="M66" s="65">
        <v>0</v>
      </c>
      <c r="N66" s="65">
        <v>0</v>
      </c>
      <c r="O66" s="65">
        <v>0</v>
      </c>
      <c r="P66" s="66">
        <v>0</v>
      </c>
    </row>
    <row r="67" spans="1:16" ht="20.100000000000001" customHeight="1" x14ac:dyDescent="0.25">
      <c r="A67" s="64" t="s">
        <v>84</v>
      </c>
      <c r="B67" s="64" t="s">
        <v>85</v>
      </c>
      <c r="C67" s="64" t="s">
        <v>125</v>
      </c>
      <c r="D67" s="64" t="s">
        <v>142</v>
      </c>
      <c r="E67" s="64" t="s">
        <v>126</v>
      </c>
      <c r="F67" s="65">
        <f t="shared" ref="F67:F98" si="2">SUM(G67:P67)</f>
        <v>107.58999999999999</v>
      </c>
      <c r="G67" s="65">
        <v>92.1</v>
      </c>
      <c r="H67" s="65">
        <v>15.49</v>
      </c>
      <c r="I67" s="65">
        <v>0</v>
      </c>
      <c r="J67" s="65">
        <v>0</v>
      </c>
      <c r="K67" s="65">
        <v>0</v>
      </c>
      <c r="L67" s="65">
        <v>0</v>
      </c>
      <c r="M67" s="65">
        <v>0</v>
      </c>
      <c r="N67" s="65">
        <v>0</v>
      </c>
      <c r="O67" s="65">
        <v>0</v>
      </c>
      <c r="P67" s="66">
        <v>0</v>
      </c>
    </row>
    <row r="68" spans="1:16" ht="20.100000000000001" customHeight="1" x14ac:dyDescent="0.25">
      <c r="A68" s="64" t="s">
        <v>103</v>
      </c>
      <c r="B68" s="64" t="s">
        <v>104</v>
      </c>
      <c r="C68" s="64" t="s">
        <v>104</v>
      </c>
      <c r="D68" s="64" t="s">
        <v>142</v>
      </c>
      <c r="E68" s="64" t="s">
        <v>106</v>
      </c>
      <c r="F68" s="65">
        <f t="shared" si="2"/>
        <v>16</v>
      </c>
      <c r="G68" s="65">
        <v>16</v>
      </c>
      <c r="H68" s="65">
        <v>0</v>
      </c>
      <c r="I68" s="65">
        <v>0</v>
      </c>
      <c r="J68" s="65">
        <v>0</v>
      </c>
      <c r="K68" s="65">
        <v>0</v>
      </c>
      <c r="L68" s="65">
        <v>0</v>
      </c>
      <c r="M68" s="65">
        <v>0</v>
      </c>
      <c r="N68" s="65">
        <v>0</v>
      </c>
      <c r="O68" s="65">
        <v>0</v>
      </c>
      <c r="P68" s="66">
        <v>0</v>
      </c>
    </row>
    <row r="69" spans="1:16" ht="20.100000000000001" customHeight="1" x14ac:dyDescent="0.25">
      <c r="A69" s="64" t="s">
        <v>103</v>
      </c>
      <c r="B69" s="64" t="s">
        <v>104</v>
      </c>
      <c r="C69" s="64" t="s">
        <v>129</v>
      </c>
      <c r="D69" s="64" t="s">
        <v>142</v>
      </c>
      <c r="E69" s="64" t="s">
        <v>130</v>
      </c>
      <c r="F69" s="65">
        <f t="shared" si="2"/>
        <v>9.6</v>
      </c>
      <c r="G69" s="65">
        <v>9.6</v>
      </c>
      <c r="H69" s="65">
        <v>0</v>
      </c>
      <c r="I69" s="65">
        <v>0</v>
      </c>
      <c r="J69" s="65">
        <v>0</v>
      </c>
      <c r="K69" s="65">
        <v>0</v>
      </c>
      <c r="L69" s="65">
        <v>0</v>
      </c>
      <c r="M69" s="65">
        <v>0</v>
      </c>
      <c r="N69" s="65">
        <v>0</v>
      </c>
      <c r="O69" s="65">
        <v>0</v>
      </c>
      <c r="P69" s="66">
        <v>0</v>
      </c>
    </row>
    <row r="70" spans="1:16" ht="20.100000000000001" customHeight="1" x14ac:dyDescent="0.25">
      <c r="A70" s="64" t="s">
        <v>110</v>
      </c>
      <c r="B70" s="64" t="s">
        <v>113</v>
      </c>
      <c r="C70" s="64" t="s">
        <v>85</v>
      </c>
      <c r="D70" s="64" t="s">
        <v>142</v>
      </c>
      <c r="E70" s="64" t="s">
        <v>131</v>
      </c>
      <c r="F70" s="65">
        <f t="shared" si="2"/>
        <v>12</v>
      </c>
      <c r="G70" s="65">
        <v>12</v>
      </c>
      <c r="H70" s="65">
        <v>0</v>
      </c>
      <c r="I70" s="65">
        <v>0</v>
      </c>
      <c r="J70" s="65">
        <v>0</v>
      </c>
      <c r="K70" s="65">
        <v>0</v>
      </c>
      <c r="L70" s="65">
        <v>0</v>
      </c>
      <c r="M70" s="65">
        <v>0</v>
      </c>
      <c r="N70" s="65">
        <v>0</v>
      </c>
      <c r="O70" s="65">
        <v>0</v>
      </c>
      <c r="P70" s="66">
        <v>0</v>
      </c>
    </row>
    <row r="71" spans="1:16" ht="20.100000000000001" customHeight="1" x14ac:dyDescent="0.25">
      <c r="A71" s="64" t="s">
        <v>118</v>
      </c>
      <c r="B71" s="64" t="s">
        <v>85</v>
      </c>
      <c r="C71" s="64" t="s">
        <v>86</v>
      </c>
      <c r="D71" s="64" t="s">
        <v>142</v>
      </c>
      <c r="E71" s="64" t="s">
        <v>119</v>
      </c>
      <c r="F71" s="65">
        <f t="shared" si="2"/>
        <v>13</v>
      </c>
      <c r="G71" s="65">
        <v>13</v>
      </c>
      <c r="H71" s="65">
        <v>0</v>
      </c>
      <c r="I71" s="65">
        <v>0</v>
      </c>
      <c r="J71" s="65">
        <v>0</v>
      </c>
      <c r="K71" s="65">
        <v>0</v>
      </c>
      <c r="L71" s="65">
        <v>0</v>
      </c>
      <c r="M71" s="65">
        <v>0</v>
      </c>
      <c r="N71" s="65">
        <v>0</v>
      </c>
      <c r="O71" s="65">
        <v>0</v>
      </c>
      <c r="P71" s="66">
        <v>0</v>
      </c>
    </row>
    <row r="72" spans="1:16" ht="20.100000000000001" customHeight="1" x14ac:dyDescent="0.25">
      <c r="A72" s="64" t="s">
        <v>38</v>
      </c>
      <c r="B72" s="64" t="s">
        <v>38</v>
      </c>
      <c r="C72" s="64" t="s">
        <v>38</v>
      </c>
      <c r="D72" s="64" t="s">
        <v>38</v>
      </c>
      <c r="E72" s="64" t="s">
        <v>143</v>
      </c>
      <c r="F72" s="65">
        <f t="shared" si="2"/>
        <v>231.29999999999998</v>
      </c>
      <c r="G72" s="65">
        <v>224.6</v>
      </c>
      <c r="H72" s="65">
        <v>6.7</v>
      </c>
      <c r="I72" s="65">
        <v>0</v>
      </c>
      <c r="J72" s="65">
        <v>0</v>
      </c>
      <c r="K72" s="65">
        <v>0</v>
      </c>
      <c r="L72" s="65">
        <v>0</v>
      </c>
      <c r="M72" s="65">
        <v>0</v>
      </c>
      <c r="N72" s="65">
        <v>0</v>
      </c>
      <c r="O72" s="65">
        <v>0</v>
      </c>
      <c r="P72" s="66">
        <v>0</v>
      </c>
    </row>
    <row r="73" spans="1:16" ht="20.100000000000001" customHeight="1" x14ac:dyDescent="0.25">
      <c r="A73" s="64" t="s">
        <v>84</v>
      </c>
      <c r="B73" s="64" t="s">
        <v>85</v>
      </c>
      <c r="C73" s="64" t="s">
        <v>125</v>
      </c>
      <c r="D73" s="64" t="s">
        <v>144</v>
      </c>
      <c r="E73" s="64" t="s">
        <v>126</v>
      </c>
      <c r="F73" s="65">
        <f t="shared" si="2"/>
        <v>157.66</v>
      </c>
      <c r="G73" s="65">
        <v>150.96</v>
      </c>
      <c r="H73" s="65">
        <v>6.7</v>
      </c>
      <c r="I73" s="65">
        <v>0</v>
      </c>
      <c r="J73" s="65">
        <v>0</v>
      </c>
      <c r="K73" s="65">
        <v>0</v>
      </c>
      <c r="L73" s="65">
        <v>0</v>
      </c>
      <c r="M73" s="65">
        <v>0</v>
      </c>
      <c r="N73" s="65">
        <v>0</v>
      </c>
      <c r="O73" s="65">
        <v>0</v>
      </c>
      <c r="P73" s="66">
        <v>0</v>
      </c>
    </row>
    <row r="74" spans="1:16" ht="20.100000000000001" customHeight="1" x14ac:dyDescent="0.25">
      <c r="A74" s="64" t="s">
        <v>103</v>
      </c>
      <c r="B74" s="64" t="s">
        <v>104</v>
      </c>
      <c r="C74" s="64" t="s">
        <v>104</v>
      </c>
      <c r="D74" s="64" t="s">
        <v>144</v>
      </c>
      <c r="E74" s="64" t="s">
        <v>106</v>
      </c>
      <c r="F74" s="65">
        <f t="shared" si="2"/>
        <v>19.100000000000001</v>
      </c>
      <c r="G74" s="65">
        <v>19.100000000000001</v>
      </c>
      <c r="H74" s="65">
        <v>0</v>
      </c>
      <c r="I74" s="65">
        <v>0</v>
      </c>
      <c r="J74" s="65">
        <v>0</v>
      </c>
      <c r="K74" s="65">
        <v>0</v>
      </c>
      <c r="L74" s="65">
        <v>0</v>
      </c>
      <c r="M74" s="65">
        <v>0</v>
      </c>
      <c r="N74" s="65">
        <v>0</v>
      </c>
      <c r="O74" s="65">
        <v>0</v>
      </c>
      <c r="P74" s="66">
        <v>0</v>
      </c>
    </row>
    <row r="75" spans="1:16" ht="20.100000000000001" customHeight="1" x14ac:dyDescent="0.25">
      <c r="A75" s="64" t="s">
        <v>103</v>
      </c>
      <c r="B75" s="64" t="s">
        <v>104</v>
      </c>
      <c r="C75" s="64" t="s">
        <v>129</v>
      </c>
      <c r="D75" s="64" t="s">
        <v>144</v>
      </c>
      <c r="E75" s="64" t="s">
        <v>130</v>
      </c>
      <c r="F75" s="65">
        <f t="shared" si="2"/>
        <v>9.5</v>
      </c>
      <c r="G75" s="65">
        <v>9.5</v>
      </c>
      <c r="H75" s="65">
        <v>0</v>
      </c>
      <c r="I75" s="65">
        <v>0</v>
      </c>
      <c r="J75" s="65">
        <v>0</v>
      </c>
      <c r="K75" s="65">
        <v>0</v>
      </c>
      <c r="L75" s="65">
        <v>0</v>
      </c>
      <c r="M75" s="65">
        <v>0</v>
      </c>
      <c r="N75" s="65">
        <v>0</v>
      </c>
      <c r="O75" s="65">
        <v>0</v>
      </c>
      <c r="P75" s="66">
        <v>0</v>
      </c>
    </row>
    <row r="76" spans="1:16" ht="20.100000000000001" customHeight="1" x14ac:dyDescent="0.25">
      <c r="A76" s="64" t="s">
        <v>110</v>
      </c>
      <c r="B76" s="64" t="s">
        <v>113</v>
      </c>
      <c r="C76" s="64" t="s">
        <v>85</v>
      </c>
      <c r="D76" s="64" t="s">
        <v>144</v>
      </c>
      <c r="E76" s="64" t="s">
        <v>131</v>
      </c>
      <c r="F76" s="65">
        <f t="shared" si="2"/>
        <v>15.8</v>
      </c>
      <c r="G76" s="65">
        <v>15.8</v>
      </c>
      <c r="H76" s="65">
        <v>0</v>
      </c>
      <c r="I76" s="65">
        <v>0</v>
      </c>
      <c r="J76" s="65">
        <v>0</v>
      </c>
      <c r="K76" s="65">
        <v>0</v>
      </c>
      <c r="L76" s="65">
        <v>0</v>
      </c>
      <c r="M76" s="65">
        <v>0</v>
      </c>
      <c r="N76" s="65">
        <v>0</v>
      </c>
      <c r="O76" s="65">
        <v>0</v>
      </c>
      <c r="P76" s="66">
        <v>0</v>
      </c>
    </row>
    <row r="77" spans="1:16" ht="20.100000000000001" customHeight="1" x14ac:dyDescent="0.25">
      <c r="A77" s="64" t="s">
        <v>118</v>
      </c>
      <c r="B77" s="64" t="s">
        <v>85</v>
      </c>
      <c r="C77" s="64" t="s">
        <v>86</v>
      </c>
      <c r="D77" s="64" t="s">
        <v>144</v>
      </c>
      <c r="E77" s="64" t="s">
        <v>119</v>
      </c>
      <c r="F77" s="65">
        <f t="shared" si="2"/>
        <v>19.899999999999999</v>
      </c>
      <c r="G77" s="65">
        <v>19.899999999999999</v>
      </c>
      <c r="H77" s="65">
        <v>0</v>
      </c>
      <c r="I77" s="65">
        <v>0</v>
      </c>
      <c r="J77" s="65">
        <v>0</v>
      </c>
      <c r="K77" s="65">
        <v>0</v>
      </c>
      <c r="L77" s="65">
        <v>0</v>
      </c>
      <c r="M77" s="65">
        <v>0</v>
      </c>
      <c r="N77" s="65">
        <v>0</v>
      </c>
      <c r="O77" s="65">
        <v>0</v>
      </c>
      <c r="P77" s="66">
        <v>0</v>
      </c>
    </row>
    <row r="78" spans="1:16" ht="20.100000000000001" customHeight="1" x14ac:dyDescent="0.25">
      <c r="A78" s="64" t="s">
        <v>118</v>
      </c>
      <c r="B78" s="64" t="s">
        <v>85</v>
      </c>
      <c r="C78" s="64" t="s">
        <v>99</v>
      </c>
      <c r="D78" s="64" t="s">
        <v>144</v>
      </c>
      <c r="E78" s="64" t="s">
        <v>120</v>
      </c>
      <c r="F78" s="65">
        <f t="shared" si="2"/>
        <v>9.34</v>
      </c>
      <c r="G78" s="65">
        <v>9.34</v>
      </c>
      <c r="H78" s="65">
        <v>0</v>
      </c>
      <c r="I78" s="65">
        <v>0</v>
      </c>
      <c r="J78" s="65">
        <v>0</v>
      </c>
      <c r="K78" s="65">
        <v>0</v>
      </c>
      <c r="L78" s="65">
        <v>0</v>
      </c>
      <c r="M78" s="65">
        <v>0</v>
      </c>
      <c r="N78" s="65">
        <v>0</v>
      </c>
      <c r="O78" s="65">
        <v>0</v>
      </c>
      <c r="P78" s="66">
        <v>0</v>
      </c>
    </row>
    <row r="79" spans="1:16" ht="20.100000000000001" customHeight="1" x14ac:dyDescent="0.25">
      <c r="A79" s="64" t="s">
        <v>38</v>
      </c>
      <c r="B79" s="64" t="s">
        <v>38</v>
      </c>
      <c r="C79" s="64" t="s">
        <v>38</v>
      </c>
      <c r="D79" s="64" t="s">
        <v>38</v>
      </c>
      <c r="E79" s="64" t="s">
        <v>145</v>
      </c>
      <c r="F79" s="65">
        <f t="shared" si="2"/>
        <v>138.84</v>
      </c>
      <c r="G79" s="65">
        <v>129.12</v>
      </c>
      <c r="H79" s="65">
        <v>9.7200000000000006</v>
      </c>
      <c r="I79" s="65">
        <v>0</v>
      </c>
      <c r="J79" s="65">
        <v>0</v>
      </c>
      <c r="K79" s="65">
        <v>0</v>
      </c>
      <c r="L79" s="65">
        <v>0</v>
      </c>
      <c r="M79" s="65">
        <v>0</v>
      </c>
      <c r="N79" s="65">
        <v>0</v>
      </c>
      <c r="O79" s="65">
        <v>0</v>
      </c>
      <c r="P79" s="66">
        <v>0</v>
      </c>
    </row>
    <row r="80" spans="1:16" ht="20.100000000000001" customHeight="1" x14ac:dyDescent="0.25">
      <c r="A80" s="64" t="s">
        <v>84</v>
      </c>
      <c r="B80" s="64" t="s">
        <v>85</v>
      </c>
      <c r="C80" s="64" t="s">
        <v>125</v>
      </c>
      <c r="D80" s="64" t="s">
        <v>146</v>
      </c>
      <c r="E80" s="64" t="s">
        <v>126</v>
      </c>
      <c r="F80" s="65">
        <f t="shared" si="2"/>
        <v>91.62</v>
      </c>
      <c r="G80" s="65">
        <v>82</v>
      </c>
      <c r="H80" s="65">
        <v>9.6199999999999992</v>
      </c>
      <c r="I80" s="65">
        <v>0</v>
      </c>
      <c r="J80" s="65">
        <v>0</v>
      </c>
      <c r="K80" s="65">
        <v>0</v>
      </c>
      <c r="L80" s="65">
        <v>0</v>
      </c>
      <c r="M80" s="65">
        <v>0</v>
      </c>
      <c r="N80" s="65">
        <v>0</v>
      </c>
      <c r="O80" s="65">
        <v>0</v>
      </c>
      <c r="P80" s="66">
        <v>0</v>
      </c>
    </row>
    <row r="81" spans="1:16" ht="20.100000000000001" customHeight="1" x14ac:dyDescent="0.25">
      <c r="A81" s="64" t="s">
        <v>97</v>
      </c>
      <c r="B81" s="64" t="s">
        <v>98</v>
      </c>
      <c r="C81" s="64" t="s">
        <v>99</v>
      </c>
      <c r="D81" s="64" t="s">
        <v>146</v>
      </c>
      <c r="E81" s="64" t="s">
        <v>100</v>
      </c>
      <c r="F81" s="65">
        <f t="shared" si="2"/>
        <v>0.1</v>
      </c>
      <c r="G81" s="65">
        <v>0</v>
      </c>
      <c r="H81" s="65">
        <v>0.1</v>
      </c>
      <c r="I81" s="65">
        <v>0</v>
      </c>
      <c r="J81" s="65">
        <v>0</v>
      </c>
      <c r="K81" s="65">
        <v>0</v>
      </c>
      <c r="L81" s="65">
        <v>0</v>
      </c>
      <c r="M81" s="65">
        <v>0</v>
      </c>
      <c r="N81" s="65">
        <v>0</v>
      </c>
      <c r="O81" s="65">
        <v>0</v>
      </c>
      <c r="P81" s="66">
        <v>0</v>
      </c>
    </row>
    <row r="82" spans="1:16" ht="20.100000000000001" customHeight="1" x14ac:dyDescent="0.25">
      <c r="A82" s="64" t="s">
        <v>103</v>
      </c>
      <c r="B82" s="64" t="s">
        <v>104</v>
      </c>
      <c r="C82" s="64" t="s">
        <v>104</v>
      </c>
      <c r="D82" s="64" t="s">
        <v>146</v>
      </c>
      <c r="E82" s="64" t="s">
        <v>106</v>
      </c>
      <c r="F82" s="65">
        <f t="shared" si="2"/>
        <v>12</v>
      </c>
      <c r="G82" s="65">
        <v>12</v>
      </c>
      <c r="H82" s="65">
        <v>0</v>
      </c>
      <c r="I82" s="65">
        <v>0</v>
      </c>
      <c r="J82" s="65">
        <v>0</v>
      </c>
      <c r="K82" s="65">
        <v>0</v>
      </c>
      <c r="L82" s="65">
        <v>0</v>
      </c>
      <c r="M82" s="65">
        <v>0</v>
      </c>
      <c r="N82" s="65">
        <v>0</v>
      </c>
      <c r="O82" s="65">
        <v>0</v>
      </c>
      <c r="P82" s="66">
        <v>0</v>
      </c>
    </row>
    <row r="83" spans="1:16" ht="20.100000000000001" customHeight="1" x14ac:dyDescent="0.25">
      <c r="A83" s="64" t="s">
        <v>103</v>
      </c>
      <c r="B83" s="64" t="s">
        <v>104</v>
      </c>
      <c r="C83" s="64" t="s">
        <v>129</v>
      </c>
      <c r="D83" s="64" t="s">
        <v>146</v>
      </c>
      <c r="E83" s="64" t="s">
        <v>130</v>
      </c>
      <c r="F83" s="65">
        <f t="shared" si="2"/>
        <v>6.3</v>
      </c>
      <c r="G83" s="65">
        <v>6.3</v>
      </c>
      <c r="H83" s="65">
        <v>0</v>
      </c>
      <c r="I83" s="65">
        <v>0</v>
      </c>
      <c r="J83" s="65">
        <v>0</v>
      </c>
      <c r="K83" s="65">
        <v>0</v>
      </c>
      <c r="L83" s="65">
        <v>0</v>
      </c>
      <c r="M83" s="65">
        <v>0</v>
      </c>
      <c r="N83" s="65">
        <v>0</v>
      </c>
      <c r="O83" s="65">
        <v>0</v>
      </c>
      <c r="P83" s="66">
        <v>0</v>
      </c>
    </row>
    <row r="84" spans="1:16" ht="20.100000000000001" customHeight="1" x14ac:dyDescent="0.25">
      <c r="A84" s="64" t="s">
        <v>110</v>
      </c>
      <c r="B84" s="64" t="s">
        <v>113</v>
      </c>
      <c r="C84" s="64" t="s">
        <v>85</v>
      </c>
      <c r="D84" s="64" t="s">
        <v>146</v>
      </c>
      <c r="E84" s="64" t="s">
        <v>131</v>
      </c>
      <c r="F84" s="65">
        <f t="shared" si="2"/>
        <v>11</v>
      </c>
      <c r="G84" s="65">
        <v>11</v>
      </c>
      <c r="H84" s="65">
        <v>0</v>
      </c>
      <c r="I84" s="65">
        <v>0</v>
      </c>
      <c r="J84" s="65">
        <v>0</v>
      </c>
      <c r="K84" s="65">
        <v>0</v>
      </c>
      <c r="L84" s="65">
        <v>0</v>
      </c>
      <c r="M84" s="65">
        <v>0</v>
      </c>
      <c r="N84" s="65">
        <v>0</v>
      </c>
      <c r="O84" s="65">
        <v>0</v>
      </c>
      <c r="P84" s="66">
        <v>0</v>
      </c>
    </row>
    <row r="85" spans="1:16" ht="20.100000000000001" customHeight="1" x14ac:dyDescent="0.25">
      <c r="A85" s="64" t="s">
        <v>118</v>
      </c>
      <c r="B85" s="64" t="s">
        <v>85</v>
      </c>
      <c r="C85" s="64" t="s">
        <v>86</v>
      </c>
      <c r="D85" s="64" t="s">
        <v>146</v>
      </c>
      <c r="E85" s="64" t="s">
        <v>119</v>
      </c>
      <c r="F85" s="65">
        <f t="shared" si="2"/>
        <v>11</v>
      </c>
      <c r="G85" s="65">
        <v>11</v>
      </c>
      <c r="H85" s="65">
        <v>0</v>
      </c>
      <c r="I85" s="65">
        <v>0</v>
      </c>
      <c r="J85" s="65">
        <v>0</v>
      </c>
      <c r="K85" s="65">
        <v>0</v>
      </c>
      <c r="L85" s="65">
        <v>0</v>
      </c>
      <c r="M85" s="65">
        <v>0</v>
      </c>
      <c r="N85" s="65">
        <v>0</v>
      </c>
      <c r="O85" s="65">
        <v>0</v>
      </c>
      <c r="P85" s="66">
        <v>0</v>
      </c>
    </row>
    <row r="86" spans="1:16" ht="20.100000000000001" customHeight="1" x14ac:dyDescent="0.25">
      <c r="A86" s="64" t="s">
        <v>118</v>
      </c>
      <c r="B86" s="64" t="s">
        <v>85</v>
      </c>
      <c r="C86" s="64" t="s">
        <v>99</v>
      </c>
      <c r="D86" s="64" t="s">
        <v>146</v>
      </c>
      <c r="E86" s="64" t="s">
        <v>120</v>
      </c>
      <c r="F86" s="65">
        <f t="shared" si="2"/>
        <v>6.82</v>
      </c>
      <c r="G86" s="65">
        <v>6.82</v>
      </c>
      <c r="H86" s="65">
        <v>0</v>
      </c>
      <c r="I86" s="65">
        <v>0</v>
      </c>
      <c r="J86" s="65">
        <v>0</v>
      </c>
      <c r="K86" s="65">
        <v>0</v>
      </c>
      <c r="L86" s="65">
        <v>0</v>
      </c>
      <c r="M86" s="65">
        <v>0</v>
      </c>
      <c r="N86" s="65">
        <v>0</v>
      </c>
      <c r="O86" s="65">
        <v>0</v>
      </c>
      <c r="P86" s="66">
        <v>0</v>
      </c>
    </row>
    <row r="87" spans="1:16" ht="20.100000000000001" customHeight="1" x14ac:dyDescent="0.25">
      <c r="A87" s="64" t="s">
        <v>38</v>
      </c>
      <c r="B87" s="64" t="s">
        <v>38</v>
      </c>
      <c r="C87" s="64" t="s">
        <v>38</v>
      </c>
      <c r="D87" s="64" t="s">
        <v>38</v>
      </c>
      <c r="E87" s="64" t="s">
        <v>147</v>
      </c>
      <c r="F87" s="65">
        <f t="shared" si="2"/>
        <v>526.72</v>
      </c>
      <c r="G87" s="65">
        <v>442.39</v>
      </c>
      <c r="H87" s="65">
        <v>84.33</v>
      </c>
      <c r="I87" s="65">
        <v>0</v>
      </c>
      <c r="J87" s="65">
        <v>0</v>
      </c>
      <c r="K87" s="65">
        <v>0</v>
      </c>
      <c r="L87" s="65">
        <v>0</v>
      </c>
      <c r="M87" s="65">
        <v>0</v>
      </c>
      <c r="N87" s="65">
        <v>0</v>
      </c>
      <c r="O87" s="65">
        <v>0</v>
      </c>
      <c r="P87" s="66">
        <v>0</v>
      </c>
    </row>
    <row r="88" spans="1:16" ht="20.100000000000001" customHeight="1" x14ac:dyDescent="0.25">
      <c r="A88" s="64" t="s">
        <v>38</v>
      </c>
      <c r="B88" s="64" t="s">
        <v>38</v>
      </c>
      <c r="C88" s="64" t="s">
        <v>38</v>
      </c>
      <c r="D88" s="64" t="s">
        <v>38</v>
      </c>
      <c r="E88" s="64" t="s">
        <v>148</v>
      </c>
      <c r="F88" s="65">
        <f t="shared" si="2"/>
        <v>526.72</v>
      </c>
      <c r="G88" s="65">
        <v>442.39</v>
      </c>
      <c r="H88" s="65">
        <v>84.33</v>
      </c>
      <c r="I88" s="65">
        <v>0</v>
      </c>
      <c r="J88" s="65">
        <v>0</v>
      </c>
      <c r="K88" s="65">
        <v>0</v>
      </c>
      <c r="L88" s="65">
        <v>0</v>
      </c>
      <c r="M88" s="65">
        <v>0</v>
      </c>
      <c r="N88" s="65">
        <v>0</v>
      </c>
      <c r="O88" s="65">
        <v>0</v>
      </c>
      <c r="P88" s="66">
        <v>0</v>
      </c>
    </row>
    <row r="89" spans="1:16" ht="20.100000000000001" customHeight="1" x14ac:dyDescent="0.25">
      <c r="A89" s="64" t="s">
        <v>84</v>
      </c>
      <c r="B89" s="64" t="s">
        <v>85</v>
      </c>
      <c r="C89" s="64" t="s">
        <v>125</v>
      </c>
      <c r="D89" s="64" t="s">
        <v>149</v>
      </c>
      <c r="E89" s="64" t="s">
        <v>126</v>
      </c>
      <c r="F89" s="65">
        <f t="shared" si="2"/>
        <v>389.31</v>
      </c>
      <c r="G89" s="65">
        <v>311.3</v>
      </c>
      <c r="H89" s="65">
        <v>78.010000000000005</v>
      </c>
      <c r="I89" s="65">
        <v>0</v>
      </c>
      <c r="J89" s="65">
        <v>0</v>
      </c>
      <c r="K89" s="65">
        <v>0</v>
      </c>
      <c r="L89" s="65">
        <v>0</v>
      </c>
      <c r="M89" s="65">
        <v>0</v>
      </c>
      <c r="N89" s="65">
        <v>0</v>
      </c>
      <c r="O89" s="65">
        <v>0</v>
      </c>
      <c r="P89" s="66">
        <v>0</v>
      </c>
    </row>
    <row r="90" spans="1:16" ht="20.100000000000001" customHeight="1" x14ac:dyDescent="0.25">
      <c r="A90" s="64" t="s">
        <v>97</v>
      </c>
      <c r="B90" s="64" t="s">
        <v>98</v>
      </c>
      <c r="C90" s="64" t="s">
        <v>99</v>
      </c>
      <c r="D90" s="64" t="s">
        <v>149</v>
      </c>
      <c r="E90" s="64" t="s">
        <v>100</v>
      </c>
      <c r="F90" s="65">
        <f t="shared" si="2"/>
        <v>6.32</v>
      </c>
      <c r="G90" s="65">
        <v>0</v>
      </c>
      <c r="H90" s="65">
        <v>6.32</v>
      </c>
      <c r="I90" s="65">
        <v>0</v>
      </c>
      <c r="J90" s="65">
        <v>0</v>
      </c>
      <c r="K90" s="65">
        <v>0</v>
      </c>
      <c r="L90" s="65">
        <v>0</v>
      </c>
      <c r="M90" s="65">
        <v>0</v>
      </c>
      <c r="N90" s="65">
        <v>0</v>
      </c>
      <c r="O90" s="65">
        <v>0</v>
      </c>
      <c r="P90" s="66">
        <v>0</v>
      </c>
    </row>
    <row r="91" spans="1:16" ht="20.100000000000001" customHeight="1" x14ac:dyDescent="0.25">
      <c r="A91" s="64" t="s">
        <v>103</v>
      </c>
      <c r="B91" s="64" t="s">
        <v>104</v>
      </c>
      <c r="C91" s="64" t="s">
        <v>104</v>
      </c>
      <c r="D91" s="64" t="s">
        <v>149</v>
      </c>
      <c r="E91" s="64" t="s">
        <v>106</v>
      </c>
      <c r="F91" s="65">
        <f t="shared" si="2"/>
        <v>34</v>
      </c>
      <c r="G91" s="65">
        <v>34</v>
      </c>
      <c r="H91" s="65">
        <v>0</v>
      </c>
      <c r="I91" s="65">
        <v>0</v>
      </c>
      <c r="J91" s="65">
        <v>0</v>
      </c>
      <c r="K91" s="65">
        <v>0</v>
      </c>
      <c r="L91" s="65">
        <v>0</v>
      </c>
      <c r="M91" s="65">
        <v>0</v>
      </c>
      <c r="N91" s="65">
        <v>0</v>
      </c>
      <c r="O91" s="65">
        <v>0</v>
      </c>
      <c r="P91" s="66">
        <v>0</v>
      </c>
    </row>
    <row r="92" spans="1:16" ht="20.100000000000001" customHeight="1" x14ac:dyDescent="0.25">
      <c r="A92" s="64" t="s">
        <v>103</v>
      </c>
      <c r="B92" s="64" t="s">
        <v>104</v>
      </c>
      <c r="C92" s="64" t="s">
        <v>129</v>
      </c>
      <c r="D92" s="64" t="s">
        <v>149</v>
      </c>
      <c r="E92" s="64" t="s">
        <v>130</v>
      </c>
      <c r="F92" s="65">
        <f t="shared" si="2"/>
        <v>17</v>
      </c>
      <c r="G92" s="65">
        <v>17</v>
      </c>
      <c r="H92" s="65">
        <v>0</v>
      </c>
      <c r="I92" s="65">
        <v>0</v>
      </c>
      <c r="J92" s="65">
        <v>0</v>
      </c>
      <c r="K92" s="65">
        <v>0</v>
      </c>
      <c r="L92" s="65">
        <v>0</v>
      </c>
      <c r="M92" s="65">
        <v>0</v>
      </c>
      <c r="N92" s="65">
        <v>0</v>
      </c>
      <c r="O92" s="65">
        <v>0</v>
      </c>
      <c r="P92" s="66">
        <v>0</v>
      </c>
    </row>
    <row r="93" spans="1:16" ht="20.100000000000001" customHeight="1" x14ac:dyDescent="0.25">
      <c r="A93" s="64" t="s">
        <v>110</v>
      </c>
      <c r="B93" s="64" t="s">
        <v>113</v>
      </c>
      <c r="C93" s="64" t="s">
        <v>85</v>
      </c>
      <c r="D93" s="64" t="s">
        <v>149</v>
      </c>
      <c r="E93" s="64" t="s">
        <v>131</v>
      </c>
      <c r="F93" s="65">
        <f t="shared" si="2"/>
        <v>34</v>
      </c>
      <c r="G93" s="65">
        <v>34</v>
      </c>
      <c r="H93" s="65">
        <v>0</v>
      </c>
      <c r="I93" s="65">
        <v>0</v>
      </c>
      <c r="J93" s="65">
        <v>0</v>
      </c>
      <c r="K93" s="65">
        <v>0</v>
      </c>
      <c r="L93" s="65">
        <v>0</v>
      </c>
      <c r="M93" s="65">
        <v>0</v>
      </c>
      <c r="N93" s="65">
        <v>0</v>
      </c>
      <c r="O93" s="65">
        <v>0</v>
      </c>
      <c r="P93" s="66">
        <v>0</v>
      </c>
    </row>
    <row r="94" spans="1:16" ht="20.100000000000001" customHeight="1" x14ac:dyDescent="0.25">
      <c r="A94" s="64" t="s">
        <v>118</v>
      </c>
      <c r="B94" s="64" t="s">
        <v>85</v>
      </c>
      <c r="C94" s="64" t="s">
        <v>86</v>
      </c>
      <c r="D94" s="64" t="s">
        <v>149</v>
      </c>
      <c r="E94" s="64" t="s">
        <v>119</v>
      </c>
      <c r="F94" s="65">
        <f t="shared" si="2"/>
        <v>38.53</v>
      </c>
      <c r="G94" s="65">
        <v>38.53</v>
      </c>
      <c r="H94" s="65">
        <v>0</v>
      </c>
      <c r="I94" s="65">
        <v>0</v>
      </c>
      <c r="J94" s="65">
        <v>0</v>
      </c>
      <c r="K94" s="65">
        <v>0</v>
      </c>
      <c r="L94" s="65">
        <v>0</v>
      </c>
      <c r="M94" s="65">
        <v>0</v>
      </c>
      <c r="N94" s="65">
        <v>0</v>
      </c>
      <c r="O94" s="65">
        <v>0</v>
      </c>
      <c r="P94" s="66">
        <v>0</v>
      </c>
    </row>
    <row r="95" spans="1:16" ht="20.100000000000001" customHeight="1" x14ac:dyDescent="0.25">
      <c r="A95" s="64" t="s">
        <v>118</v>
      </c>
      <c r="B95" s="64" t="s">
        <v>85</v>
      </c>
      <c r="C95" s="64" t="s">
        <v>99</v>
      </c>
      <c r="D95" s="64" t="s">
        <v>149</v>
      </c>
      <c r="E95" s="64" t="s">
        <v>120</v>
      </c>
      <c r="F95" s="65">
        <f t="shared" si="2"/>
        <v>7.56</v>
      </c>
      <c r="G95" s="65">
        <v>7.56</v>
      </c>
      <c r="H95" s="65">
        <v>0</v>
      </c>
      <c r="I95" s="65">
        <v>0</v>
      </c>
      <c r="J95" s="65">
        <v>0</v>
      </c>
      <c r="K95" s="65">
        <v>0</v>
      </c>
      <c r="L95" s="65">
        <v>0</v>
      </c>
      <c r="M95" s="65">
        <v>0</v>
      </c>
      <c r="N95" s="65">
        <v>0</v>
      </c>
      <c r="O95" s="65">
        <v>0</v>
      </c>
      <c r="P95" s="66">
        <v>0</v>
      </c>
    </row>
    <row r="96" spans="1:16" ht="20.100000000000001" customHeight="1" x14ac:dyDescent="0.25">
      <c r="A96" s="64" t="s">
        <v>38</v>
      </c>
      <c r="B96" s="64" t="s">
        <v>38</v>
      </c>
      <c r="C96" s="64" t="s">
        <v>38</v>
      </c>
      <c r="D96" s="64" t="s">
        <v>38</v>
      </c>
      <c r="E96" s="64" t="s">
        <v>150</v>
      </c>
      <c r="F96" s="65">
        <f t="shared" si="2"/>
        <v>426.03999999999996</v>
      </c>
      <c r="G96" s="65">
        <v>262.32</v>
      </c>
      <c r="H96" s="65">
        <v>137.6</v>
      </c>
      <c r="I96" s="65">
        <v>26.12</v>
      </c>
      <c r="J96" s="65">
        <v>0</v>
      </c>
      <c r="K96" s="65">
        <v>0</v>
      </c>
      <c r="L96" s="65">
        <v>0</v>
      </c>
      <c r="M96" s="65">
        <v>0</v>
      </c>
      <c r="N96" s="65">
        <v>0</v>
      </c>
      <c r="O96" s="65">
        <v>0</v>
      </c>
      <c r="P96" s="66">
        <v>0</v>
      </c>
    </row>
    <row r="97" spans="1:16" ht="20.100000000000001" customHeight="1" x14ac:dyDescent="0.25">
      <c r="A97" s="64" t="s">
        <v>38</v>
      </c>
      <c r="B97" s="64" t="s">
        <v>38</v>
      </c>
      <c r="C97" s="64" t="s">
        <v>38</v>
      </c>
      <c r="D97" s="64" t="s">
        <v>38</v>
      </c>
      <c r="E97" s="64" t="s">
        <v>151</v>
      </c>
      <c r="F97" s="65">
        <f t="shared" si="2"/>
        <v>426.03999999999996</v>
      </c>
      <c r="G97" s="65">
        <v>262.32</v>
      </c>
      <c r="H97" s="65">
        <v>137.6</v>
      </c>
      <c r="I97" s="65">
        <v>26.12</v>
      </c>
      <c r="J97" s="65">
        <v>0</v>
      </c>
      <c r="K97" s="65">
        <v>0</v>
      </c>
      <c r="L97" s="65">
        <v>0</v>
      </c>
      <c r="M97" s="65">
        <v>0</v>
      </c>
      <c r="N97" s="65">
        <v>0</v>
      </c>
      <c r="O97" s="65">
        <v>0</v>
      </c>
      <c r="P97" s="66">
        <v>0</v>
      </c>
    </row>
    <row r="98" spans="1:16" ht="20.100000000000001" customHeight="1" x14ac:dyDescent="0.25">
      <c r="A98" s="64" t="s">
        <v>97</v>
      </c>
      <c r="B98" s="64" t="s">
        <v>85</v>
      </c>
      <c r="C98" s="64" t="s">
        <v>86</v>
      </c>
      <c r="D98" s="64" t="s">
        <v>152</v>
      </c>
      <c r="E98" s="64" t="s">
        <v>153</v>
      </c>
      <c r="F98" s="65">
        <f t="shared" si="2"/>
        <v>311.2</v>
      </c>
      <c r="G98" s="65">
        <v>173.6</v>
      </c>
      <c r="H98" s="65">
        <v>137.6</v>
      </c>
      <c r="I98" s="65">
        <v>0</v>
      </c>
      <c r="J98" s="65">
        <v>0</v>
      </c>
      <c r="K98" s="65">
        <v>0</v>
      </c>
      <c r="L98" s="65">
        <v>0</v>
      </c>
      <c r="M98" s="65">
        <v>0</v>
      </c>
      <c r="N98" s="65">
        <v>0</v>
      </c>
      <c r="O98" s="65">
        <v>0</v>
      </c>
      <c r="P98" s="66">
        <v>0</v>
      </c>
    </row>
    <row r="99" spans="1:16" ht="20.100000000000001" customHeight="1" x14ac:dyDescent="0.25">
      <c r="A99" s="64" t="s">
        <v>103</v>
      </c>
      <c r="B99" s="64" t="s">
        <v>104</v>
      </c>
      <c r="C99" s="64" t="s">
        <v>85</v>
      </c>
      <c r="D99" s="64" t="s">
        <v>152</v>
      </c>
      <c r="E99" s="64" t="s">
        <v>139</v>
      </c>
      <c r="F99" s="65">
        <f t="shared" ref="F99:F104" si="3">SUM(G99:P99)</f>
        <v>21</v>
      </c>
      <c r="G99" s="65">
        <v>0</v>
      </c>
      <c r="H99" s="65">
        <v>0</v>
      </c>
      <c r="I99" s="65">
        <v>21</v>
      </c>
      <c r="J99" s="65">
        <v>0</v>
      </c>
      <c r="K99" s="65">
        <v>0</v>
      </c>
      <c r="L99" s="65">
        <v>0</v>
      </c>
      <c r="M99" s="65">
        <v>0</v>
      </c>
      <c r="N99" s="65">
        <v>0</v>
      </c>
      <c r="O99" s="65">
        <v>0</v>
      </c>
      <c r="P99" s="66">
        <v>0</v>
      </c>
    </row>
    <row r="100" spans="1:16" ht="20.100000000000001" customHeight="1" x14ac:dyDescent="0.25">
      <c r="A100" s="64" t="s">
        <v>103</v>
      </c>
      <c r="B100" s="64" t="s">
        <v>104</v>
      </c>
      <c r="C100" s="64" t="s">
        <v>104</v>
      </c>
      <c r="D100" s="64" t="s">
        <v>152</v>
      </c>
      <c r="E100" s="64" t="s">
        <v>106</v>
      </c>
      <c r="F100" s="65">
        <f t="shared" si="3"/>
        <v>27.24</v>
      </c>
      <c r="G100" s="65">
        <v>27.24</v>
      </c>
      <c r="H100" s="65">
        <v>0</v>
      </c>
      <c r="I100" s="65">
        <v>0</v>
      </c>
      <c r="J100" s="65">
        <v>0</v>
      </c>
      <c r="K100" s="65">
        <v>0</v>
      </c>
      <c r="L100" s="65">
        <v>0</v>
      </c>
      <c r="M100" s="65">
        <v>0</v>
      </c>
      <c r="N100" s="65">
        <v>0</v>
      </c>
      <c r="O100" s="65">
        <v>0</v>
      </c>
      <c r="P100" s="66">
        <v>0</v>
      </c>
    </row>
    <row r="101" spans="1:16" ht="20.100000000000001" customHeight="1" x14ac:dyDescent="0.25">
      <c r="A101" s="64" t="s">
        <v>103</v>
      </c>
      <c r="B101" s="64" t="s">
        <v>104</v>
      </c>
      <c r="C101" s="64" t="s">
        <v>129</v>
      </c>
      <c r="D101" s="64" t="s">
        <v>152</v>
      </c>
      <c r="E101" s="64" t="s">
        <v>130</v>
      </c>
      <c r="F101" s="65">
        <f t="shared" si="3"/>
        <v>13.62</v>
      </c>
      <c r="G101" s="65">
        <v>13.62</v>
      </c>
      <c r="H101" s="65">
        <v>0</v>
      </c>
      <c r="I101" s="65">
        <v>0</v>
      </c>
      <c r="J101" s="65">
        <v>0</v>
      </c>
      <c r="K101" s="65">
        <v>0</v>
      </c>
      <c r="L101" s="65">
        <v>0</v>
      </c>
      <c r="M101" s="65">
        <v>0</v>
      </c>
      <c r="N101" s="65">
        <v>0</v>
      </c>
      <c r="O101" s="65">
        <v>0</v>
      </c>
      <c r="P101" s="66">
        <v>0</v>
      </c>
    </row>
    <row r="102" spans="1:16" ht="20.100000000000001" customHeight="1" x14ac:dyDescent="0.25">
      <c r="A102" s="64" t="s">
        <v>103</v>
      </c>
      <c r="B102" s="64" t="s">
        <v>98</v>
      </c>
      <c r="C102" s="64" t="s">
        <v>86</v>
      </c>
      <c r="D102" s="64" t="s">
        <v>152</v>
      </c>
      <c r="E102" s="64" t="s">
        <v>154</v>
      </c>
      <c r="F102" s="65">
        <f t="shared" si="3"/>
        <v>5.12</v>
      </c>
      <c r="G102" s="65">
        <v>0</v>
      </c>
      <c r="H102" s="65">
        <v>0</v>
      </c>
      <c r="I102" s="65">
        <v>5.12</v>
      </c>
      <c r="J102" s="65">
        <v>0</v>
      </c>
      <c r="K102" s="65">
        <v>0</v>
      </c>
      <c r="L102" s="65">
        <v>0</v>
      </c>
      <c r="M102" s="65">
        <v>0</v>
      </c>
      <c r="N102" s="65">
        <v>0</v>
      </c>
      <c r="O102" s="65">
        <v>0</v>
      </c>
      <c r="P102" s="66">
        <v>0</v>
      </c>
    </row>
    <row r="103" spans="1:16" ht="20.100000000000001" customHeight="1" x14ac:dyDescent="0.25">
      <c r="A103" s="64" t="s">
        <v>110</v>
      </c>
      <c r="B103" s="64" t="s">
        <v>113</v>
      </c>
      <c r="C103" s="64" t="s">
        <v>85</v>
      </c>
      <c r="D103" s="64" t="s">
        <v>152</v>
      </c>
      <c r="E103" s="64" t="s">
        <v>131</v>
      </c>
      <c r="F103" s="65">
        <f t="shared" si="3"/>
        <v>26.36</v>
      </c>
      <c r="G103" s="65">
        <v>26.36</v>
      </c>
      <c r="H103" s="65">
        <v>0</v>
      </c>
      <c r="I103" s="65">
        <v>0</v>
      </c>
      <c r="J103" s="65">
        <v>0</v>
      </c>
      <c r="K103" s="65">
        <v>0</v>
      </c>
      <c r="L103" s="65">
        <v>0</v>
      </c>
      <c r="M103" s="65">
        <v>0</v>
      </c>
      <c r="N103" s="65">
        <v>0</v>
      </c>
      <c r="O103" s="65">
        <v>0</v>
      </c>
      <c r="P103" s="66">
        <v>0</v>
      </c>
    </row>
    <row r="104" spans="1:16" ht="20.100000000000001" customHeight="1" x14ac:dyDescent="0.25">
      <c r="A104" s="64" t="s">
        <v>118</v>
      </c>
      <c r="B104" s="64" t="s">
        <v>85</v>
      </c>
      <c r="C104" s="64" t="s">
        <v>86</v>
      </c>
      <c r="D104" s="64" t="s">
        <v>152</v>
      </c>
      <c r="E104" s="64" t="s">
        <v>119</v>
      </c>
      <c r="F104" s="65">
        <f t="shared" si="3"/>
        <v>21.5</v>
      </c>
      <c r="G104" s="65">
        <v>21.5</v>
      </c>
      <c r="H104" s="65">
        <v>0</v>
      </c>
      <c r="I104" s="65">
        <v>0</v>
      </c>
      <c r="J104" s="65">
        <v>0</v>
      </c>
      <c r="K104" s="65">
        <v>0</v>
      </c>
      <c r="L104" s="65">
        <v>0</v>
      </c>
      <c r="M104" s="65">
        <v>0</v>
      </c>
      <c r="N104" s="65">
        <v>0</v>
      </c>
      <c r="O104" s="65">
        <v>0</v>
      </c>
      <c r="P104" s="66">
        <v>0</v>
      </c>
    </row>
  </sheetData>
  <mergeCells count="16">
    <mergeCell ref="A2:P2"/>
    <mergeCell ref="A5:C5"/>
    <mergeCell ref="D5:D6"/>
    <mergeCell ref="E5:E6"/>
    <mergeCell ref="F4:F6"/>
    <mergeCell ref="A4:E4"/>
    <mergeCell ref="G4:G6"/>
    <mergeCell ref="H4:H6"/>
    <mergeCell ref="I4:I6"/>
    <mergeCell ref="J4:J6"/>
    <mergeCell ref="O4:O6"/>
    <mergeCell ref="P4:P6"/>
    <mergeCell ref="K4:K6"/>
    <mergeCell ref="L4:L6"/>
    <mergeCell ref="M4:M6"/>
    <mergeCell ref="N4:N6"/>
  </mergeCells>
  <phoneticPr fontId="31" type="noConversion"/>
  <printOptions horizontalCentered="1"/>
  <pageMargins left="0.59027779102325439" right="0.59027779102325439" top="0.98402780294418335" bottom="0.98402780294418335" header="0.51180553436279297" footer="0.51180553436279297"/>
  <pageSetup paperSize="9" scale="67" fitToHeight="1000" orientation="landscape" errors="blank" r:id="rId1"/>
  <headerFooter alignWithMargins="0">
    <oddFooter>&amp;C第 &amp;P 页,共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8"/>
  <sheetViews>
    <sheetView workbookViewId="0">
      <selection activeCell="B15" sqref="B15"/>
    </sheetView>
  </sheetViews>
  <sheetFormatPr defaultRowHeight="15" x14ac:dyDescent="0.25"/>
  <cols>
    <col min="1" max="1" width="5.28515625" customWidth="1"/>
    <col min="2" max="2" width="6.28515625" customWidth="1"/>
    <col min="3" max="3" width="6.7109375" customWidth="1"/>
    <col min="4" max="4" width="30.28515625" customWidth="1"/>
    <col min="5" max="5" width="16.5703125" customWidth="1"/>
    <col min="6" max="6" width="13.85546875" customWidth="1"/>
    <col min="7" max="7" width="16.140625" customWidth="1"/>
  </cols>
  <sheetData>
    <row r="1" spans="1:7" x14ac:dyDescent="0.25">
      <c r="A1" s="10"/>
      <c r="B1" s="10"/>
      <c r="C1" s="10"/>
      <c r="D1" s="89"/>
      <c r="E1" s="10"/>
      <c r="F1" s="10"/>
      <c r="G1" s="8" t="s">
        <v>280</v>
      </c>
    </row>
    <row r="2" spans="1:7" ht="22.5" x14ac:dyDescent="0.25">
      <c r="A2" s="97" t="s">
        <v>281</v>
      </c>
      <c r="B2" s="97"/>
      <c r="C2" s="97"/>
      <c r="D2" s="97"/>
      <c r="E2" s="97"/>
      <c r="F2" s="97"/>
      <c r="G2" s="97"/>
    </row>
    <row r="3" spans="1:7" x14ac:dyDescent="0.25">
      <c r="A3" s="39" t="s">
        <v>0</v>
      </c>
      <c r="B3" s="39"/>
      <c r="C3" s="39"/>
      <c r="D3" s="39"/>
      <c r="E3" s="40"/>
      <c r="F3" s="40"/>
      <c r="G3" s="11" t="s">
        <v>5</v>
      </c>
    </row>
    <row r="4" spans="1:7" x14ac:dyDescent="0.25">
      <c r="A4" s="140" t="s">
        <v>282</v>
      </c>
      <c r="B4" s="148"/>
      <c r="C4" s="148"/>
      <c r="D4" s="141"/>
      <c r="E4" s="103" t="s">
        <v>157</v>
      </c>
      <c r="F4" s="104"/>
      <c r="G4" s="104"/>
    </row>
    <row r="5" spans="1:7" x14ac:dyDescent="0.25">
      <c r="A5" s="106" t="s">
        <v>69</v>
      </c>
      <c r="B5" s="108"/>
      <c r="C5" s="136" t="s">
        <v>70</v>
      </c>
      <c r="D5" s="100" t="s">
        <v>283</v>
      </c>
      <c r="E5" s="104" t="s">
        <v>59</v>
      </c>
      <c r="F5" s="116" t="s">
        <v>284</v>
      </c>
      <c r="G5" s="150" t="s">
        <v>285</v>
      </c>
    </row>
    <row r="6" spans="1:7" x14ac:dyDescent="0.25">
      <c r="A6" s="44" t="s">
        <v>79</v>
      </c>
      <c r="B6" s="46" t="s">
        <v>80</v>
      </c>
      <c r="C6" s="132"/>
      <c r="D6" s="149"/>
      <c r="E6" s="105"/>
      <c r="F6" s="117"/>
      <c r="G6" s="151"/>
    </row>
    <row r="7" spans="1:7" x14ac:dyDescent="0.25">
      <c r="A7" s="49" t="s">
        <v>38</v>
      </c>
      <c r="B7" s="64" t="s">
        <v>38</v>
      </c>
      <c r="C7" s="94" t="s">
        <v>38</v>
      </c>
      <c r="D7" s="49" t="s">
        <v>59</v>
      </c>
      <c r="E7" s="50">
        <f t="shared" ref="E7:E70" si="0">SUM(F7:G7)</f>
        <v>37684.03</v>
      </c>
      <c r="F7" s="50">
        <v>26147.1</v>
      </c>
      <c r="G7" s="51">
        <v>11536.93</v>
      </c>
    </row>
    <row r="8" spans="1:7" ht="19.5" customHeight="1" x14ac:dyDescent="0.25">
      <c r="A8" s="49" t="s">
        <v>38</v>
      </c>
      <c r="B8" s="64" t="s">
        <v>38</v>
      </c>
      <c r="C8" s="94" t="s">
        <v>38</v>
      </c>
      <c r="D8" s="49" t="s">
        <v>82</v>
      </c>
      <c r="E8" s="50">
        <f t="shared" si="0"/>
        <v>35567.4</v>
      </c>
      <c r="F8" s="50">
        <v>24326.11</v>
      </c>
      <c r="G8" s="51">
        <v>11241.29</v>
      </c>
    </row>
    <row r="9" spans="1:7" ht="19.5" customHeight="1" x14ac:dyDescent="0.25">
      <c r="A9" s="49" t="s">
        <v>38</v>
      </c>
      <c r="B9" s="64" t="s">
        <v>38</v>
      </c>
      <c r="C9" s="94" t="s">
        <v>38</v>
      </c>
      <c r="D9" s="49" t="s">
        <v>83</v>
      </c>
      <c r="E9" s="50">
        <f t="shared" si="0"/>
        <v>31198.68</v>
      </c>
      <c r="F9" s="50">
        <v>21075.95</v>
      </c>
      <c r="G9" s="51">
        <v>10122.73</v>
      </c>
    </row>
    <row r="10" spans="1:7" ht="19.5" customHeight="1" x14ac:dyDescent="0.25">
      <c r="A10" s="49" t="s">
        <v>38</v>
      </c>
      <c r="B10" s="64" t="s">
        <v>38</v>
      </c>
      <c r="C10" s="94" t="s">
        <v>38</v>
      </c>
      <c r="D10" s="49" t="s">
        <v>286</v>
      </c>
      <c r="E10" s="50">
        <f t="shared" si="0"/>
        <v>20601.29</v>
      </c>
      <c r="F10" s="50">
        <v>20601.29</v>
      </c>
      <c r="G10" s="51">
        <v>0</v>
      </c>
    </row>
    <row r="11" spans="1:7" ht="19.5" customHeight="1" x14ac:dyDescent="0.25">
      <c r="A11" s="49" t="s">
        <v>287</v>
      </c>
      <c r="B11" s="64" t="s">
        <v>86</v>
      </c>
      <c r="C11" s="94" t="s">
        <v>87</v>
      </c>
      <c r="D11" s="49" t="s">
        <v>288</v>
      </c>
      <c r="E11" s="50">
        <f t="shared" si="0"/>
        <v>5232.1099999999997</v>
      </c>
      <c r="F11" s="50">
        <v>5232.1099999999997</v>
      </c>
      <c r="G11" s="51">
        <v>0</v>
      </c>
    </row>
    <row r="12" spans="1:7" ht="19.5" customHeight="1" x14ac:dyDescent="0.25">
      <c r="A12" s="49" t="s">
        <v>287</v>
      </c>
      <c r="B12" s="64" t="s">
        <v>85</v>
      </c>
      <c r="C12" s="94" t="s">
        <v>87</v>
      </c>
      <c r="D12" s="49" t="s">
        <v>289</v>
      </c>
      <c r="E12" s="50">
        <f t="shared" si="0"/>
        <v>7976.95</v>
      </c>
      <c r="F12" s="50">
        <v>7976.95</v>
      </c>
      <c r="G12" s="51">
        <v>0</v>
      </c>
    </row>
    <row r="13" spans="1:7" ht="19.5" customHeight="1" x14ac:dyDescent="0.25">
      <c r="A13" s="49" t="s">
        <v>287</v>
      </c>
      <c r="B13" s="64" t="s">
        <v>99</v>
      </c>
      <c r="C13" s="94" t="s">
        <v>87</v>
      </c>
      <c r="D13" s="49" t="s">
        <v>290</v>
      </c>
      <c r="E13" s="50">
        <f t="shared" si="0"/>
        <v>435.5</v>
      </c>
      <c r="F13" s="50">
        <v>435.5</v>
      </c>
      <c r="G13" s="51">
        <v>0</v>
      </c>
    </row>
    <row r="14" spans="1:7" ht="19.5" customHeight="1" x14ac:dyDescent="0.25">
      <c r="A14" s="49" t="s">
        <v>287</v>
      </c>
      <c r="B14" s="64" t="s">
        <v>98</v>
      </c>
      <c r="C14" s="94" t="s">
        <v>87</v>
      </c>
      <c r="D14" s="49" t="s">
        <v>291</v>
      </c>
      <c r="E14" s="50">
        <f t="shared" si="0"/>
        <v>1860.06</v>
      </c>
      <c r="F14" s="50">
        <v>1860.06</v>
      </c>
      <c r="G14" s="51">
        <v>0</v>
      </c>
    </row>
    <row r="15" spans="1:7" ht="19.5" customHeight="1" x14ac:dyDescent="0.25">
      <c r="A15" s="49" t="s">
        <v>287</v>
      </c>
      <c r="B15" s="64" t="s">
        <v>292</v>
      </c>
      <c r="C15" s="94" t="s">
        <v>87</v>
      </c>
      <c r="D15" s="49" t="s">
        <v>293</v>
      </c>
      <c r="E15" s="50">
        <f t="shared" si="0"/>
        <v>1598.64</v>
      </c>
      <c r="F15" s="50">
        <v>1598.64</v>
      </c>
      <c r="G15" s="51">
        <v>0</v>
      </c>
    </row>
    <row r="16" spans="1:7" ht="19.5" customHeight="1" x14ac:dyDescent="0.25">
      <c r="A16" s="49" t="s">
        <v>287</v>
      </c>
      <c r="B16" s="64" t="s">
        <v>113</v>
      </c>
      <c r="C16" s="94" t="s">
        <v>87</v>
      </c>
      <c r="D16" s="49" t="s">
        <v>294</v>
      </c>
      <c r="E16" s="50">
        <f t="shared" si="0"/>
        <v>328.62</v>
      </c>
      <c r="F16" s="50">
        <v>328.62</v>
      </c>
      <c r="G16" s="51">
        <v>0</v>
      </c>
    </row>
    <row r="17" spans="1:7" ht="19.5" customHeight="1" x14ac:dyDescent="0.25">
      <c r="A17" s="49" t="s">
        <v>287</v>
      </c>
      <c r="B17" s="64" t="s">
        <v>295</v>
      </c>
      <c r="C17" s="94" t="s">
        <v>87</v>
      </c>
      <c r="D17" s="49" t="s">
        <v>232</v>
      </c>
      <c r="E17" s="50">
        <f t="shared" si="0"/>
        <v>1848.29</v>
      </c>
      <c r="F17" s="50">
        <v>1848.29</v>
      </c>
      <c r="G17" s="51">
        <v>0</v>
      </c>
    </row>
    <row r="18" spans="1:7" ht="19.5" customHeight="1" x14ac:dyDescent="0.25">
      <c r="A18" s="49" t="s">
        <v>287</v>
      </c>
      <c r="B18" s="64" t="s">
        <v>94</v>
      </c>
      <c r="C18" s="94" t="s">
        <v>87</v>
      </c>
      <c r="D18" s="49" t="s">
        <v>233</v>
      </c>
      <c r="E18" s="50">
        <f t="shared" si="0"/>
        <v>1321.12</v>
      </c>
      <c r="F18" s="50">
        <v>1321.12</v>
      </c>
      <c r="G18" s="51">
        <v>0</v>
      </c>
    </row>
    <row r="19" spans="1:7" ht="19.5" customHeight="1" x14ac:dyDescent="0.25">
      <c r="A19" s="49" t="s">
        <v>38</v>
      </c>
      <c r="B19" s="64" t="s">
        <v>38</v>
      </c>
      <c r="C19" s="94" t="s">
        <v>38</v>
      </c>
      <c r="D19" s="49" t="s">
        <v>296</v>
      </c>
      <c r="E19" s="50">
        <f t="shared" si="0"/>
        <v>10122.73</v>
      </c>
      <c r="F19" s="50">
        <v>0</v>
      </c>
      <c r="G19" s="51">
        <v>10122.73</v>
      </c>
    </row>
    <row r="20" spans="1:7" ht="19.5" customHeight="1" x14ac:dyDescent="0.25">
      <c r="A20" s="49" t="s">
        <v>297</v>
      </c>
      <c r="B20" s="64" t="s">
        <v>86</v>
      </c>
      <c r="C20" s="94" t="s">
        <v>87</v>
      </c>
      <c r="D20" s="49" t="s">
        <v>298</v>
      </c>
      <c r="E20" s="50">
        <f t="shared" si="0"/>
        <v>464.74</v>
      </c>
      <c r="F20" s="50">
        <v>0</v>
      </c>
      <c r="G20" s="51">
        <v>464.74</v>
      </c>
    </row>
    <row r="21" spans="1:7" ht="19.5" customHeight="1" x14ac:dyDescent="0.25">
      <c r="A21" s="49" t="s">
        <v>297</v>
      </c>
      <c r="B21" s="64" t="s">
        <v>85</v>
      </c>
      <c r="C21" s="94" t="s">
        <v>87</v>
      </c>
      <c r="D21" s="49" t="s">
        <v>299</v>
      </c>
      <c r="E21" s="50">
        <f t="shared" si="0"/>
        <v>2</v>
      </c>
      <c r="F21" s="50">
        <v>0</v>
      </c>
      <c r="G21" s="51">
        <v>2</v>
      </c>
    </row>
    <row r="22" spans="1:7" ht="19.5" customHeight="1" x14ac:dyDescent="0.25">
      <c r="A22" s="49" t="s">
        <v>297</v>
      </c>
      <c r="B22" s="64" t="s">
        <v>111</v>
      </c>
      <c r="C22" s="94" t="s">
        <v>87</v>
      </c>
      <c r="D22" s="49" t="s">
        <v>300</v>
      </c>
      <c r="E22" s="50">
        <f t="shared" si="0"/>
        <v>5</v>
      </c>
      <c r="F22" s="50">
        <v>0</v>
      </c>
      <c r="G22" s="51">
        <v>5</v>
      </c>
    </row>
    <row r="23" spans="1:7" ht="19.5" customHeight="1" x14ac:dyDescent="0.25">
      <c r="A23" s="49" t="s">
        <v>297</v>
      </c>
      <c r="B23" s="64" t="s">
        <v>104</v>
      </c>
      <c r="C23" s="94" t="s">
        <v>87</v>
      </c>
      <c r="D23" s="49" t="s">
        <v>301</v>
      </c>
      <c r="E23" s="50">
        <f t="shared" si="0"/>
        <v>210</v>
      </c>
      <c r="F23" s="50">
        <v>0</v>
      </c>
      <c r="G23" s="51">
        <v>210</v>
      </c>
    </row>
    <row r="24" spans="1:7" ht="19.5" customHeight="1" x14ac:dyDescent="0.25">
      <c r="A24" s="49" t="s">
        <v>297</v>
      </c>
      <c r="B24" s="64" t="s">
        <v>129</v>
      </c>
      <c r="C24" s="94" t="s">
        <v>87</v>
      </c>
      <c r="D24" s="49" t="s">
        <v>302</v>
      </c>
      <c r="E24" s="50">
        <f t="shared" si="0"/>
        <v>1010</v>
      </c>
      <c r="F24" s="50">
        <v>0</v>
      </c>
      <c r="G24" s="51">
        <v>1010</v>
      </c>
    </row>
    <row r="25" spans="1:7" ht="19.5" customHeight="1" x14ac:dyDescent="0.25">
      <c r="A25" s="49" t="s">
        <v>297</v>
      </c>
      <c r="B25" s="64" t="s">
        <v>248</v>
      </c>
      <c r="C25" s="94" t="s">
        <v>87</v>
      </c>
      <c r="D25" s="49" t="s">
        <v>303</v>
      </c>
      <c r="E25" s="50">
        <f t="shared" si="0"/>
        <v>58.82</v>
      </c>
      <c r="F25" s="50">
        <v>0</v>
      </c>
      <c r="G25" s="51">
        <v>58.82</v>
      </c>
    </row>
    <row r="26" spans="1:7" ht="19.5" customHeight="1" x14ac:dyDescent="0.25">
      <c r="A26" s="49" t="s">
        <v>297</v>
      </c>
      <c r="B26" s="64" t="s">
        <v>107</v>
      </c>
      <c r="C26" s="94" t="s">
        <v>87</v>
      </c>
      <c r="D26" s="49" t="s">
        <v>304</v>
      </c>
      <c r="E26" s="50">
        <f t="shared" si="0"/>
        <v>2452.5</v>
      </c>
      <c r="F26" s="50">
        <v>0</v>
      </c>
      <c r="G26" s="51">
        <v>2452.5</v>
      </c>
    </row>
    <row r="27" spans="1:7" ht="19.5" customHeight="1" x14ac:dyDescent="0.25">
      <c r="A27" s="49" t="s">
        <v>297</v>
      </c>
      <c r="B27" s="64" t="s">
        <v>113</v>
      </c>
      <c r="C27" s="94" t="s">
        <v>87</v>
      </c>
      <c r="D27" s="49" t="s">
        <v>305</v>
      </c>
      <c r="E27" s="50">
        <f t="shared" si="0"/>
        <v>1547.5</v>
      </c>
      <c r="F27" s="50">
        <v>0</v>
      </c>
      <c r="G27" s="51">
        <v>1547.5</v>
      </c>
    </row>
    <row r="28" spans="1:7" ht="19.5" customHeight="1" x14ac:dyDescent="0.25">
      <c r="A28" s="49" t="s">
        <v>297</v>
      </c>
      <c r="B28" s="64" t="s">
        <v>295</v>
      </c>
      <c r="C28" s="94" t="s">
        <v>87</v>
      </c>
      <c r="D28" s="49" t="s">
        <v>306</v>
      </c>
      <c r="E28" s="50">
        <f t="shared" si="0"/>
        <v>442.55</v>
      </c>
      <c r="F28" s="50">
        <v>0</v>
      </c>
      <c r="G28" s="51">
        <v>442.55</v>
      </c>
    </row>
    <row r="29" spans="1:7" ht="19.5" customHeight="1" x14ac:dyDescent="0.25">
      <c r="A29" s="49" t="s">
        <v>297</v>
      </c>
      <c r="B29" s="64" t="s">
        <v>307</v>
      </c>
      <c r="C29" s="94" t="s">
        <v>87</v>
      </c>
      <c r="D29" s="49" t="s">
        <v>308</v>
      </c>
      <c r="E29" s="50">
        <f t="shared" si="0"/>
        <v>17.73</v>
      </c>
      <c r="F29" s="50">
        <v>0</v>
      </c>
      <c r="G29" s="51">
        <v>17.73</v>
      </c>
    </row>
    <row r="30" spans="1:7" ht="19.5" customHeight="1" x14ac:dyDescent="0.25">
      <c r="A30" s="49" t="s">
        <v>297</v>
      </c>
      <c r="B30" s="64" t="s">
        <v>309</v>
      </c>
      <c r="C30" s="94" t="s">
        <v>87</v>
      </c>
      <c r="D30" s="49" t="s">
        <v>237</v>
      </c>
      <c r="E30" s="50">
        <f t="shared" si="0"/>
        <v>94.9</v>
      </c>
      <c r="F30" s="50">
        <v>0</v>
      </c>
      <c r="G30" s="51">
        <v>94.9</v>
      </c>
    </row>
    <row r="31" spans="1:7" ht="19.5" customHeight="1" x14ac:dyDescent="0.25">
      <c r="A31" s="49" t="s">
        <v>297</v>
      </c>
      <c r="B31" s="64" t="s">
        <v>310</v>
      </c>
      <c r="C31" s="94" t="s">
        <v>87</v>
      </c>
      <c r="D31" s="49" t="s">
        <v>238</v>
      </c>
      <c r="E31" s="50">
        <f t="shared" si="0"/>
        <v>316.3</v>
      </c>
      <c r="F31" s="50">
        <v>0</v>
      </c>
      <c r="G31" s="51">
        <v>316.3</v>
      </c>
    </row>
    <row r="32" spans="1:7" ht="19.5" customHeight="1" x14ac:dyDescent="0.25">
      <c r="A32" s="49" t="s">
        <v>297</v>
      </c>
      <c r="B32" s="64" t="s">
        <v>311</v>
      </c>
      <c r="C32" s="94" t="s">
        <v>87</v>
      </c>
      <c r="D32" s="49" t="s">
        <v>241</v>
      </c>
      <c r="E32" s="50">
        <f t="shared" si="0"/>
        <v>65</v>
      </c>
      <c r="F32" s="50">
        <v>0</v>
      </c>
      <c r="G32" s="51">
        <v>65</v>
      </c>
    </row>
    <row r="33" spans="1:7" ht="19.5" customHeight="1" x14ac:dyDescent="0.25">
      <c r="A33" s="49" t="s">
        <v>297</v>
      </c>
      <c r="B33" s="64" t="s">
        <v>312</v>
      </c>
      <c r="C33" s="94" t="s">
        <v>87</v>
      </c>
      <c r="D33" s="49" t="s">
        <v>313</v>
      </c>
      <c r="E33" s="50">
        <f t="shared" si="0"/>
        <v>768.61</v>
      </c>
      <c r="F33" s="50">
        <v>0</v>
      </c>
      <c r="G33" s="51">
        <v>768.61</v>
      </c>
    </row>
    <row r="34" spans="1:7" ht="19.5" customHeight="1" x14ac:dyDescent="0.25">
      <c r="A34" s="49" t="s">
        <v>297</v>
      </c>
      <c r="B34" s="64" t="s">
        <v>314</v>
      </c>
      <c r="C34" s="94" t="s">
        <v>87</v>
      </c>
      <c r="D34" s="49" t="s">
        <v>240</v>
      </c>
      <c r="E34" s="50">
        <f t="shared" si="0"/>
        <v>12.3</v>
      </c>
      <c r="F34" s="50">
        <v>0</v>
      </c>
      <c r="G34" s="51">
        <v>12.3</v>
      </c>
    </row>
    <row r="35" spans="1:7" ht="19.5" customHeight="1" x14ac:dyDescent="0.25">
      <c r="A35" s="49" t="s">
        <v>297</v>
      </c>
      <c r="B35" s="64" t="s">
        <v>315</v>
      </c>
      <c r="C35" s="94" t="s">
        <v>87</v>
      </c>
      <c r="D35" s="49" t="s">
        <v>316</v>
      </c>
      <c r="E35" s="50">
        <f t="shared" si="0"/>
        <v>289.70999999999998</v>
      </c>
      <c r="F35" s="50">
        <v>0</v>
      </c>
      <c r="G35" s="51">
        <v>289.70999999999998</v>
      </c>
    </row>
    <row r="36" spans="1:7" ht="19.5" customHeight="1" x14ac:dyDescent="0.25">
      <c r="A36" s="49" t="s">
        <v>297</v>
      </c>
      <c r="B36" s="64" t="s">
        <v>317</v>
      </c>
      <c r="C36" s="94" t="s">
        <v>87</v>
      </c>
      <c r="D36" s="49" t="s">
        <v>318</v>
      </c>
      <c r="E36" s="50">
        <f t="shared" si="0"/>
        <v>147.4</v>
      </c>
      <c r="F36" s="50">
        <v>0</v>
      </c>
      <c r="G36" s="51">
        <v>147.4</v>
      </c>
    </row>
    <row r="37" spans="1:7" ht="19.5" customHeight="1" x14ac:dyDescent="0.25">
      <c r="A37" s="49" t="s">
        <v>297</v>
      </c>
      <c r="B37" s="64" t="s">
        <v>319</v>
      </c>
      <c r="C37" s="94" t="s">
        <v>87</v>
      </c>
      <c r="D37" s="49" t="s">
        <v>242</v>
      </c>
      <c r="E37" s="50">
        <f t="shared" si="0"/>
        <v>756</v>
      </c>
      <c r="F37" s="50">
        <v>0</v>
      </c>
      <c r="G37" s="51">
        <v>756</v>
      </c>
    </row>
    <row r="38" spans="1:7" ht="19.5" customHeight="1" x14ac:dyDescent="0.25">
      <c r="A38" s="49" t="s">
        <v>297</v>
      </c>
      <c r="B38" s="64" t="s">
        <v>320</v>
      </c>
      <c r="C38" s="94" t="s">
        <v>87</v>
      </c>
      <c r="D38" s="49" t="s">
        <v>321</v>
      </c>
      <c r="E38" s="50">
        <f t="shared" si="0"/>
        <v>1150.9100000000001</v>
      </c>
      <c r="F38" s="50">
        <v>0</v>
      </c>
      <c r="G38" s="51">
        <v>1150.9100000000001</v>
      </c>
    </row>
    <row r="39" spans="1:7" ht="19.5" customHeight="1" x14ac:dyDescent="0.25">
      <c r="A39" s="49" t="s">
        <v>297</v>
      </c>
      <c r="B39" s="64" t="s">
        <v>94</v>
      </c>
      <c r="C39" s="94" t="s">
        <v>87</v>
      </c>
      <c r="D39" s="49" t="s">
        <v>244</v>
      </c>
      <c r="E39" s="50">
        <f t="shared" si="0"/>
        <v>310.76</v>
      </c>
      <c r="F39" s="50">
        <v>0</v>
      </c>
      <c r="G39" s="51">
        <v>310.76</v>
      </c>
    </row>
    <row r="40" spans="1:7" ht="19.5" customHeight="1" x14ac:dyDescent="0.25">
      <c r="A40" s="49" t="s">
        <v>38</v>
      </c>
      <c r="B40" s="64" t="s">
        <v>38</v>
      </c>
      <c r="C40" s="94" t="s">
        <v>38</v>
      </c>
      <c r="D40" s="49" t="s">
        <v>255</v>
      </c>
      <c r="E40" s="50">
        <f t="shared" si="0"/>
        <v>474.66</v>
      </c>
      <c r="F40" s="50">
        <v>474.66</v>
      </c>
      <c r="G40" s="51">
        <v>0</v>
      </c>
    </row>
    <row r="41" spans="1:7" ht="19.5" customHeight="1" x14ac:dyDescent="0.25">
      <c r="A41" s="49" t="s">
        <v>322</v>
      </c>
      <c r="B41" s="64" t="s">
        <v>86</v>
      </c>
      <c r="C41" s="94" t="s">
        <v>87</v>
      </c>
      <c r="D41" s="49" t="s">
        <v>323</v>
      </c>
      <c r="E41" s="50">
        <f t="shared" si="0"/>
        <v>424.89</v>
      </c>
      <c r="F41" s="50">
        <v>424.89</v>
      </c>
      <c r="G41" s="51">
        <v>0</v>
      </c>
    </row>
    <row r="42" spans="1:7" ht="19.5" customHeight="1" x14ac:dyDescent="0.25">
      <c r="A42" s="49" t="s">
        <v>322</v>
      </c>
      <c r="B42" s="64" t="s">
        <v>104</v>
      </c>
      <c r="C42" s="94" t="s">
        <v>87</v>
      </c>
      <c r="D42" s="49" t="s">
        <v>324</v>
      </c>
      <c r="E42" s="50">
        <f t="shared" si="0"/>
        <v>14.05</v>
      </c>
      <c r="F42" s="50">
        <v>14.05</v>
      </c>
      <c r="G42" s="51">
        <v>0</v>
      </c>
    </row>
    <row r="43" spans="1:7" ht="19.5" customHeight="1" x14ac:dyDescent="0.25">
      <c r="A43" s="49" t="s">
        <v>322</v>
      </c>
      <c r="B43" s="64" t="s">
        <v>107</v>
      </c>
      <c r="C43" s="94" t="s">
        <v>87</v>
      </c>
      <c r="D43" s="49" t="s">
        <v>325</v>
      </c>
      <c r="E43" s="50">
        <f t="shared" si="0"/>
        <v>2.2000000000000002</v>
      </c>
      <c r="F43" s="50">
        <v>2.2000000000000002</v>
      </c>
      <c r="G43" s="51">
        <v>0</v>
      </c>
    </row>
    <row r="44" spans="1:7" ht="19.5" customHeight="1" x14ac:dyDescent="0.25">
      <c r="A44" s="49" t="s">
        <v>322</v>
      </c>
      <c r="B44" s="64" t="s">
        <v>94</v>
      </c>
      <c r="C44" s="94" t="s">
        <v>87</v>
      </c>
      <c r="D44" s="49" t="s">
        <v>326</v>
      </c>
      <c r="E44" s="50">
        <f t="shared" si="0"/>
        <v>33.520000000000003</v>
      </c>
      <c r="F44" s="50">
        <v>33.520000000000003</v>
      </c>
      <c r="G44" s="51">
        <v>0</v>
      </c>
    </row>
    <row r="45" spans="1:7" ht="19.5" customHeight="1" x14ac:dyDescent="0.25">
      <c r="A45" s="49" t="s">
        <v>38</v>
      </c>
      <c r="B45" s="64" t="s">
        <v>38</v>
      </c>
      <c r="C45" s="94" t="s">
        <v>38</v>
      </c>
      <c r="D45" s="49" t="s">
        <v>121</v>
      </c>
      <c r="E45" s="50">
        <f t="shared" si="0"/>
        <v>4284.84</v>
      </c>
      <c r="F45" s="50">
        <v>3203.44</v>
      </c>
      <c r="G45" s="51">
        <v>1081.4000000000001</v>
      </c>
    </row>
    <row r="46" spans="1:7" ht="19.5" customHeight="1" x14ac:dyDescent="0.25">
      <c r="A46" s="49" t="s">
        <v>38</v>
      </c>
      <c r="B46" s="64" t="s">
        <v>38</v>
      </c>
      <c r="C46" s="94" t="s">
        <v>38</v>
      </c>
      <c r="D46" s="49" t="s">
        <v>286</v>
      </c>
      <c r="E46" s="50">
        <f t="shared" si="0"/>
        <v>3203.17</v>
      </c>
      <c r="F46" s="50">
        <v>3203.17</v>
      </c>
      <c r="G46" s="51">
        <v>0</v>
      </c>
    </row>
    <row r="47" spans="1:7" ht="19.5" customHeight="1" x14ac:dyDescent="0.25">
      <c r="A47" s="49" t="s">
        <v>287</v>
      </c>
      <c r="B47" s="64" t="s">
        <v>86</v>
      </c>
      <c r="C47" s="94" t="s">
        <v>122</v>
      </c>
      <c r="D47" s="49" t="s">
        <v>288</v>
      </c>
      <c r="E47" s="50">
        <f t="shared" si="0"/>
        <v>768.21</v>
      </c>
      <c r="F47" s="50">
        <v>768.21</v>
      </c>
      <c r="G47" s="51">
        <v>0</v>
      </c>
    </row>
    <row r="48" spans="1:7" ht="19.5" customHeight="1" x14ac:dyDescent="0.25">
      <c r="A48" s="49" t="s">
        <v>287</v>
      </c>
      <c r="B48" s="64" t="s">
        <v>85</v>
      </c>
      <c r="C48" s="94" t="s">
        <v>122</v>
      </c>
      <c r="D48" s="49" t="s">
        <v>289</v>
      </c>
      <c r="E48" s="50">
        <f t="shared" si="0"/>
        <v>1332.87</v>
      </c>
      <c r="F48" s="50">
        <v>1332.87</v>
      </c>
      <c r="G48" s="51">
        <v>0</v>
      </c>
    </row>
    <row r="49" spans="1:7" ht="19.5" customHeight="1" x14ac:dyDescent="0.25">
      <c r="A49" s="49" t="s">
        <v>287</v>
      </c>
      <c r="B49" s="64" t="s">
        <v>99</v>
      </c>
      <c r="C49" s="94" t="s">
        <v>122</v>
      </c>
      <c r="D49" s="49" t="s">
        <v>290</v>
      </c>
      <c r="E49" s="50">
        <f t="shared" si="0"/>
        <v>64.02</v>
      </c>
      <c r="F49" s="50">
        <v>64.02</v>
      </c>
      <c r="G49" s="51">
        <v>0</v>
      </c>
    </row>
    <row r="50" spans="1:7" ht="19.5" customHeight="1" x14ac:dyDescent="0.25">
      <c r="A50" s="49" t="s">
        <v>287</v>
      </c>
      <c r="B50" s="64" t="s">
        <v>98</v>
      </c>
      <c r="C50" s="94" t="s">
        <v>122</v>
      </c>
      <c r="D50" s="49" t="s">
        <v>291</v>
      </c>
      <c r="E50" s="50">
        <f t="shared" si="0"/>
        <v>290.91000000000003</v>
      </c>
      <c r="F50" s="50">
        <v>290.91000000000003</v>
      </c>
      <c r="G50" s="51">
        <v>0</v>
      </c>
    </row>
    <row r="51" spans="1:7" ht="19.5" customHeight="1" x14ac:dyDescent="0.25">
      <c r="A51" s="49" t="s">
        <v>287</v>
      </c>
      <c r="B51" s="64" t="s">
        <v>292</v>
      </c>
      <c r="C51" s="94" t="s">
        <v>122</v>
      </c>
      <c r="D51" s="49" t="s">
        <v>293</v>
      </c>
      <c r="E51" s="50">
        <f t="shared" si="0"/>
        <v>249.75</v>
      </c>
      <c r="F51" s="50">
        <v>249.75</v>
      </c>
      <c r="G51" s="51">
        <v>0</v>
      </c>
    </row>
    <row r="52" spans="1:7" ht="19.5" customHeight="1" x14ac:dyDescent="0.25">
      <c r="A52" s="49" t="s">
        <v>287</v>
      </c>
      <c r="B52" s="64" t="s">
        <v>113</v>
      </c>
      <c r="C52" s="94" t="s">
        <v>122</v>
      </c>
      <c r="D52" s="49" t="s">
        <v>294</v>
      </c>
      <c r="E52" s="50">
        <f t="shared" si="0"/>
        <v>41.22</v>
      </c>
      <c r="F52" s="50">
        <v>41.22</v>
      </c>
      <c r="G52" s="51">
        <v>0</v>
      </c>
    </row>
    <row r="53" spans="1:7" ht="19.5" customHeight="1" x14ac:dyDescent="0.25">
      <c r="A53" s="49" t="s">
        <v>287</v>
      </c>
      <c r="B53" s="64" t="s">
        <v>295</v>
      </c>
      <c r="C53" s="94" t="s">
        <v>122</v>
      </c>
      <c r="D53" s="49" t="s">
        <v>232</v>
      </c>
      <c r="E53" s="50">
        <f t="shared" si="0"/>
        <v>282</v>
      </c>
      <c r="F53" s="50">
        <v>282</v>
      </c>
      <c r="G53" s="51">
        <v>0</v>
      </c>
    </row>
    <row r="54" spans="1:7" ht="19.5" customHeight="1" x14ac:dyDescent="0.25">
      <c r="A54" s="49" t="s">
        <v>287</v>
      </c>
      <c r="B54" s="64" t="s">
        <v>94</v>
      </c>
      <c r="C54" s="94" t="s">
        <v>122</v>
      </c>
      <c r="D54" s="49" t="s">
        <v>233</v>
      </c>
      <c r="E54" s="50">
        <f t="shared" si="0"/>
        <v>174.19</v>
      </c>
      <c r="F54" s="50">
        <v>174.19</v>
      </c>
      <c r="G54" s="51">
        <v>0</v>
      </c>
    </row>
    <row r="55" spans="1:7" ht="19.5" customHeight="1" x14ac:dyDescent="0.25">
      <c r="A55" s="49" t="s">
        <v>38</v>
      </c>
      <c r="B55" s="64" t="s">
        <v>38</v>
      </c>
      <c r="C55" s="94" t="s">
        <v>38</v>
      </c>
      <c r="D55" s="49" t="s">
        <v>296</v>
      </c>
      <c r="E55" s="50">
        <f t="shared" si="0"/>
        <v>1081.4000000000001</v>
      </c>
      <c r="F55" s="50">
        <v>0</v>
      </c>
      <c r="G55" s="51">
        <v>1081.4000000000001</v>
      </c>
    </row>
    <row r="56" spans="1:7" ht="19.5" customHeight="1" x14ac:dyDescent="0.25">
      <c r="A56" s="49" t="s">
        <v>297</v>
      </c>
      <c r="B56" s="64" t="s">
        <v>86</v>
      </c>
      <c r="C56" s="94" t="s">
        <v>122</v>
      </c>
      <c r="D56" s="49" t="s">
        <v>298</v>
      </c>
      <c r="E56" s="50">
        <f t="shared" si="0"/>
        <v>39.049999999999997</v>
      </c>
      <c r="F56" s="50">
        <v>0</v>
      </c>
      <c r="G56" s="51">
        <v>39.049999999999997</v>
      </c>
    </row>
    <row r="57" spans="1:7" ht="19.5" customHeight="1" x14ac:dyDescent="0.25">
      <c r="A57" s="49" t="s">
        <v>297</v>
      </c>
      <c r="B57" s="64" t="s">
        <v>85</v>
      </c>
      <c r="C57" s="94" t="s">
        <v>122</v>
      </c>
      <c r="D57" s="49" t="s">
        <v>299</v>
      </c>
      <c r="E57" s="50">
        <f t="shared" si="0"/>
        <v>14.92</v>
      </c>
      <c r="F57" s="50">
        <v>0</v>
      </c>
      <c r="G57" s="51">
        <v>14.92</v>
      </c>
    </row>
    <row r="58" spans="1:7" ht="19.5" customHeight="1" x14ac:dyDescent="0.25">
      <c r="A58" s="49" t="s">
        <v>297</v>
      </c>
      <c r="B58" s="64" t="s">
        <v>99</v>
      </c>
      <c r="C58" s="94" t="s">
        <v>122</v>
      </c>
      <c r="D58" s="49" t="s">
        <v>327</v>
      </c>
      <c r="E58" s="50">
        <f t="shared" si="0"/>
        <v>4.5</v>
      </c>
      <c r="F58" s="50">
        <v>0</v>
      </c>
      <c r="G58" s="51">
        <v>4.5</v>
      </c>
    </row>
    <row r="59" spans="1:7" ht="19.5" customHeight="1" x14ac:dyDescent="0.25">
      <c r="A59" s="49" t="s">
        <v>297</v>
      </c>
      <c r="B59" s="64" t="s">
        <v>111</v>
      </c>
      <c r="C59" s="94" t="s">
        <v>122</v>
      </c>
      <c r="D59" s="49" t="s">
        <v>300</v>
      </c>
      <c r="E59" s="50">
        <f t="shared" si="0"/>
        <v>1.2</v>
      </c>
      <c r="F59" s="50">
        <v>0</v>
      </c>
      <c r="G59" s="51">
        <v>1.2</v>
      </c>
    </row>
    <row r="60" spans="1:7" ht="19.5" customHeight="1" x14ac:dyDescent="0.25">
      <c r="A60" s="49" t="s">
        <v>297</v>
      </c>
      <c r="B60" s="64" t="s">
        <v>104</v>
      </c>
      <c r="C60" s="94" t="s">
        <v>122</v>
      </c>
      <c r="D60" s="49" t="s">
        <v>301</v>
      </c>
      <c r="E60" s="50">
        <f t="shared" si="0"/>
        <v>13.5</v>
      </c>
      <c r="F60" s="50">
        <v>0</v>
      </c>
      <c r="G60" s="51">
        <v>13.5</v>
      </c>
    </row>
    <row r="61" spans="1:7" ht="19.5" customHeight="1" x14ac:dyDescent="0.25">
      <c r="A61" s="49" t="s">
        <v>297</v>
      </c>
      <c r="B61" s="64" t="s">
        <v>129</v>
      </c>
      <c r="C61" s="94" t="s">
        <v>122</v>
      </c>
      <c r="D61" s="49" t="s">
        <v>302</v>
      </c>
      <c r="E61" s="50">
        <f t="shared" si="0"/>
        <v>85</v>
      </c>
      <c r="F61" s="50">
        <v>0</v>
      </c>
      <c r="G61" s="51">
        <v>85</v>
      </c>
    </row>
    <row r="62" spans="1:7" ht="19.5" customHeight="1" x14ac:dyDescent="0.25">
      <c r="A62" s="49" t="s">
        <v>297</v>
      </c>
      <c r="B62" s="64" t="s">
        <v>248</v>
      </c>
      <c r="C62" s="94" t="s">
        <v>122</v>
      </c>
      <c r="D62" s="49" t="s">
        <v>303</v>
      </c>
      <c r="E62" s="50">
        <f t="shared" si="0"/>
        <v>34.14</v>
      </c>
      <c r="F62" s="50">
        <v>0</v>
      </c>
      <c r="G62" s="51">
        <v>34.14</v>
      </c>
    </row>
    <row r="63" spans="1:7" ht="19.5" customHeight="1" x14ac:dyDescent="0.25">
      <c r="A63" s="49" t="s">
        <v>297</v>
      </c>
      <c r="B63" s="64" t="s">
        <v>107</v>
      </c>
      <c r="C63" s="94" t="s">
        <v>122</v>
      </c>
      <c r="D63" s="49" t="s">
        <v>304</v>
      </c>
      <c r="E63" s="50">
        <f t="shared" si="0"/>
        <v>209.29</v>
      </c>
      <c r="F63" s="50">
        <v>0</v>
      </c>
      <c r="G63" s="51">
        <v>209.29</v>
      </c>
    </row>
    <row r="64" spans="1:7" ht="19.5" customHeight="1" x14ac:dyDescent="0.25">
      <c r="A64" s="49" t="s">
        <v>297</v>
      </c>
      <c r="B64" s="64" t="s">
        <v>113</v>
      </c>
      <c r="C64" s="94" t="s">
        <v>122</v>
      </c>
      <c r="D64" s="49" t="s">
        <v>305</v>
      </c>
      <c r="E64" s="50">
        <f t="shared" si="0"/>
        <v>68.510000000000005</v>
      </c>
      <c r="F64" s="50">
        <v>0</v>
      </c>
      <c r="G64" s="51">
        <v>68.510000000000005</v>
      </c>
    </row>
    <row r="65" spans="1:7" ht="19.5" customHeight="1" x14ac:dyDescent="0.25">
      <c r="A65" s="49" t="s">
        <v>297</v>
      </c>
      <c r="B65" s="64" t="s">
        <v>295</v>
      </c>
      <c r="C65" s="94" t="s">
        <v>122</v>
      </c>
      <c r="D65" s="49" t="s">
        <v>306</v>
      </c>
      <c r="E65" s="50">
        <f t="shared" si="0"/>
        <v>82.39</v>
      </c>
      <c r="F65" s="50">
        <v>0</v>
      </c>
      <c r="G65" s="51">
        <v>82.39</v>
      </c>
    </row>
    <row r="66" spans="1:7" ht="19.5" customHeight="1" x14ac:dyDescent="0.25">
      <c r="A66" s="49" t="s">
        <v>297</v>
      </c>
      <c r="B66" s="64" t="s">
        <v>307</v>
      </c>
      <c r="C66" s="94" t="s">
        <v>122</v>
      </c>
      <c r="D66" s="49" t="s">
        <v>308</v>
      </c>
      <c r="E66" s="50">
        <f t="shared" si="0"/>
        <v>2</v>
      </c>
      <c r="F66" s="50">
        <v>0</v>
      </c>
      <c r="G66" s="51">
        <v>2</v>
      </c>
    </row>
    <row r="67" spans="1:7" ht="19.5" customHeight="1" x14ac:dyDescent="0.25">
      <c r="A67" s="49" t="s">
        <v>297</v>
      </c>
      <c r="B67" s="64" t="s">
        <v>309</v>
      </c>
      <c r="C67" s="94" t="s">
        <v>122</v>
      </c>
      <c r="D67" s="49" t="s">
        <v>237</v>
      </c>
      <c r="E67" s="50">
        <f t="shared" si="0"/>
        <v>0.95</v>
      </c>
      <c r="F67" s="50">
        <v>0</v>
      </c>
      <c r="G67" s="51">
        <v>0.95</v>
      </c>
    </row>
    <row r="68" spans="1:7" ht="19.5" customHeight="1" x14ac:dyDescent="0.25">
      <c r="A68" s="49" t="s">
        <v>297</v>
      </c>
      <c r="B68" s="64" t="s">
        <v>310</v>
      </c>
      <c r="C68" s="94" t="s">
        <v>122</v>
      </c>
      <c r="D68" s="49" t="s">
        <v>238</v>
      </c>
      <c r="E68" s="50">
        <f t="shared" si="0"/>
        <v>1.9</v>
      </c>
      <c r="F68" s="50">
        <v>0</v>
      </c>
      <c r="G68" s="51">
        <v>1.9</v>
      </c>
    </row>
    <row r="69" spans="1:7" ht="19.5" customHeight="1" x14ac:dyDescent="0.25">
      <c r="A69" s="49" t="s">
        <v>297</v>
      </c>
      <c r="B69" s="64" t="s">
        <v>312</v>
      </c>
      <c r="C69" s="94" t="s">
        <v>122</v>
      </c>
      <c r="D69" s="49" t="s">
        <v>313</v>
      </c>
      <c r="E69" s="50">
        <f t="shared" si="0"/>
        <v>4</v>
      </c>
      <c r="F69" s="50">
        <v>0</v>
      </c>
      <c r="G69" s="51">
        <v>4</v>
      </c>
    </row>
    <row r="70" spans="1:7" ht="19.5" customHeight="1" x14ac:dyDescent="0.25">
      <c r="A70" s="49" t="s">
        <v>297</v>
      </c>
      <c r="B70" s="64" t="s">
        <v>314</v>
      </c>
      <c r="C70" s="94" t="s">
        <v>122</v>
      </c>
      <c r="D70" s="49" t="s">
        <v>240</v>
      </c>
      <c r="E70" s="50">
        <f t="shared" si="0"/>
        <v>78.040000000000006</v>
      </c>
      <c r="F70" s="50">
        <v>0</v>
      </c>
      <c r="G70" s="51">
        <v>78.040000000000006</v>
      </c>
    </row>
    <row r="71" spans="1:7" ht="19.5" customHeight="1" x14ac:dyDescent="0.25">
      <c r="A71" s="49" t="s">
        <v>297</v>
      </c>
      <c r="B71" s="64" t="s">
        <v>315</v>
      </c>
      <c r="C71" s="94" t="s">
        <v>122</v>
      </c>
      <c r="D71" s="49" t="s">
        <v>316</v>
      </c>
      <c r="E71" s="50">
        <f t="shared" ref="E71:E134" si="1">SUM(F71:G71)</f>
        <v>47</v>
      </c>
      <c r="F71" s="50">
        <v>0</v>
      </c>
      <c r="G71" s="51">
        <v>47</v>
      </c>
    </row>
    <row r="72" spans="1:7" ht="19.5" customHeight="1" x14ac:dyDescent="0.25">
      <c r="A72" s="49" t="s">
        <v>297</v>
      </c>
      <c r="B72" s="64" t="s">
        <v>317</v>
      </c>
      <c r="C72" s="94" t="s">
        <v>122</v>
      </c>
      <c r="D72" s="49" t="s">
        <v>318</v>
      </c>
      <c r="E72" s="50">
        <f t="shared" si="1"/>
        <v>23.05</v>
      </c>
      <c r="F72" s="50">
        <v>0</v>
      </c>
      <c r="G72" s="51">
        <v>23.05</v>
      </c>
    </row>
    <row r="73" spans="1:7" ht="19.5" customHeight="1" x14ac:dyDescent="0.25">
      <c r="A73" s="49" t="s">
        <v>297</v>
      </c>
      <c r="B73" s="64" t="s">
        <v>319</v>
      </c>
      <c r="C73" s="94" t="s">
        <v>122</v>
      </c>
      <c r="D73" s="49" t="s">
        <v>242</v>
      </c>
      <c r="E73" s="50">
        <f t="shared" si="1"/>
        <v>57.04</v>
      </c>
      <c r="F73" s="50">
        <v>0</v>
      </c>
      <c r="G73" s="51">
        <v>57.04</v>
      </c>
    </row>
    <row r="74" spans="1:7" ht="19.5" customHeight="1" x14ac:dyDescent="0.25">
      <c r="A74" s="49" t="s">
        <v>297</v>
      </c>
      <c r="B74" s="64" t="s">
        <v>320</v>
      </c>
      <c r="C74" s="94" t="s">
        <v>122</v>
      </c>
      <c r="D74" s="49" t="s">
        <v>321</v>
      </c>
      <c r="E74" s="50">
        <f t="shared" si="1"/>
        <v>180.54</v>
      </c>
      <c r="F74" s="50">
        <v>0</v>
      </c>
      <c r="G74" s="51">
        <v>180.54</v>
      </c>
    </row>
    <row r="75" spans="1:7" ht="19.5" customHeight="1" x14ac:dyDescent="0.25">
      <c r="A75" s="49" t="s">
        <v>297</v>
      </c>
      <c r="B75" s="64" t="s">
        <v>94</v>
      </c>
      <c r="C75" s="94" t="s">
        <v>122</v>
      </c>
      <c r="D75" s="49" t="s">
        <v>244</v>
      </c>
      <c r="E75" s="50">
        <f t="shared" si="1"/>
        <v>134.38</v>
      </c>
      <c r="F75" s="50">
        <v>0</v>
      </c>
      <c r="G75" s="51">
        <v>134.38</v>
      </c>
    </row>
    <row r="76" spans="1:7" ht="19.5" customHeight="1" x14ac:dyDescent="0.25">
      <c r="A76" s="49" t="s">
        <v>38</v>
      </c>
      <c r="B76" s="64" t="s">
        <v>38</v>
      </c>
      <c r="C76" s="94" t="s">
        <v>38</v>
      </c>
      <c r="D76" s="49" t="s">
        <v>255</v>
      </c>
      <c r="E76" s="50">
        <f t="shared" si="1"/>
        <v>0.27</v>
      </c>
      <c r="F76" s="50">
        <v>0.27</v>
      </c>
      <c r="G76" s="51">
        <v>0</v>
      </c>
    </row>
    <row r="77" spans="1:7" ht="19.5" customHeight="1" x14ac:dyDescent="0.25">
      <c r="A77" s="49" t="s">
        <v>322</v>
      </c>
      <c r="B77" s="64" t="s">
        <v>107</v>
      </c>
      <c r="C77" s="94" t="s">
        <v>122</v>
      </c>
      <c r="D77" s="49" t="s">
        <v>325</v>
      </c>
      <c r="E77" s="50">
        <f t="shared" si="1"/>
        <v>0.27</v>
      </c>
      <c r="F77" s="50">
        <v>0.27</v>
      </c>
      <c r="G77" s="51">
        <v>0</v>
      </c>
    </row>
    <row r="78" spans="1:7" ht="19.5" customHeight="1" x14ac:dyDescent="0.25">
      <c r="A78" s="49" t="s">
        <v>38</v>
      </c>
      <c r="B78" s="64" t="s">
        <v>38</v>
      </c>
      <c r="C78" s="94" t="s">
        <v>38</v>
      </c>
      <c r="D78" s="49" t="s">
        <v>123</v>
      </c>
      <c r="E78" s="50">
        <f t="shared" si="1"/>
        <v>35</v>
      </c>
      <c r="F78" s="50">
        <v>0</v>
      </c>
      <c r="G78" s="51">
        <v>35</v>
      </c>
    </row>
    <row r="79" spans="1:7" ht="19.5" customHeight="1" x14ac:dyDescent="0.25">
      <c r="A79" s="49" t="s">
        <v>38</v>
      </c>
      <c r="B79" s="64" t="s">
        <v>38</v>
      </c>
      <c r="C79" s="94" t="s">
        <v>38</v>
      </c>
      <c r="D79" s="49" t="s">
        <v>296</v>
      </c>
      <c r="E79" s="50">
        <f t="shared" si="1"/>
        <v>35</v>
      </c>
      <c r="F79" s="50">
        <v>0</v>
      </c>
      <c r="G79" s="51">
        <v>35</v>
      </c>
    </row>
    <row r="80" spans="1:7" ht="19.5" customHeight="1" x14ac:dyDescent="0.25">
      <c r="A80" s="49" t="s">
        <v>297</v>
      </c>
      <c r="B80" s="64" t="s">
        <v>107</v>
      </c>
      <c r="C80" s="94" t="s">
        <v>124</v>
      </c>
      <c r="D80" s="49" t="s">
        <v>304</v>
      </c>
      <c r="E80" s="50">
        <f t="shared" si="1"/>
        <v>35</v>
      </c>
      <c r="F80" s="50">
        <v>0</v>
      </c>
      <c r="G80" s="51">
        <v>35</v>
      </c>
    </row>
    <row r="81" spans="1:7" ht="19.5" customHeight="1" x14ac:dyDescent="0.25">
      <c r="A81" s="49" t="s">
        <v>38</v>
      </c>
      <c r="B81" s="64" t="s">
        <v>38</v>
      </c>
      <c r="C81" s="94" t="s">
        <v>38</v>
      </c>
      <c r="D81" s="49" t="s">
        <v>127</v>
      </c>
      <c r="E81" s="50">
        <f t="shared" si="1"/>
        <v>48.879999999999995</v>
      </c>
      <c r="F81" s="50">
        <v>46.72</v>
      </c>
      <c r="G81" s="51">
        <v>2.16</v>
      </c>
    </row>
    <row r="82" spans="1:7" ht="19.5" customHeight="1" x14ac:dyDescent="0.25">
      <c r="A82" s="49" t="s">
        <v>38</v>
      </c>
      <c r="B82" s="64" t="s">
        <v>38</v>
      </c>
      <c r="C82" s="94" t="s">
        <v>38</v>
      </c>
      <c r="D82" s="49" t="s">
        <v>286</v>
      </c>
      <c r="E82" s="50">
        <f t="shared" si="1"/>
        <v>46.72</v>
      </c>
      <c r="F82" s="50">
        <v>46.72</v>
      </c>
      <c r="G82" s="51">
        <v>0</v>
      </c>
    </row>
    <row r="83" spans="1:7" ht="19.5" customHeight="1" x14ac:dyDescent="0.25">
      <c r="A83" s="49" t="s">
        <v>287</v>
      </c>
      <c r="B83" s="64" t="s">
        <v>86</v>
      </c>
      <c r="C83" s="94" t="s">
        <v>128</v>
      </c>
      <c r="D83" s="49" t="s">
        <v>288</v>
      </c>
      <c r="E83" s="50">
        <f t="shared" si="1"/>
        <v>13.6</v>
      </c>
      <c r="F83" s="50">
        <v>13.6</v>
      </c>
      <c r="G83" s="51">
        <v>0</v>
      </c>
    </row>
    <row r="84" spans="1:7" ht="19.5" customHeight="1" x14ac:dyDescent="0.25">
      <c r="A84" s="49" t="s">
        <v>287</v>
      </c>
      <c r="B84" s="64" t="s">
        <v>85</v>
      </c>
      <c r="C84" s="94" t="s">
        <v>128</v>
      </c>
      <c r="D84" s="49" t="s">
        <v>289</v>
      </c>
      <c r="E84" s="50">
        <f t="shared" si="1"/>
        <v>3.6</v>
      </c>
      <c r="F84" s="50">
        <v>3.6</v>
      </c>
      <c r="G84" s="51">
        <v>0</v>
      </c>
    </row>
    <row r="85" spans="1:7" ht="19.5" customHeight="1" x14ac:dyDescent="0.25">
      <c r="A85" s="49" t="s">
        <v>287</v>
      </c>
      <c r="B85" s="64" t="s">
        <v>248</v>
      </c>
      <c r="C85" s="94" t="s">
        <v>128</v>
      </c>
      <c r="D85" s="49" t="s">
        <v>328</v>
      </c>
      <c r="E85" s="50">
        <f t="shared" si="1"/>
        <v>8.1</v>
      </c>
      <c r="F85" s="50">
        <v>8.1</v>
      </c>
      <c r="G85" s="51">
        <v>0</v>
      </c>
    </row>
    <row r="86" spans="1:7" ht="19.5" customHeight="1" x14ac:dyDescent="0.25">
      <c r="A86" s="49" t="s">
        <v>287</v>
      </c>
      <c r="B86" s="64" t="s">
        <v>98</v>
      </c>
      <c r="C86" s="94" t="s">
        <v>128</v>
      </c>
      <c r="D86" s="49" t="s">
        <v>291</v>
      </c>
      <c r="E86" s="50">
        <f t="shared" si="1"/>
        <v>7.22</v>
      </c>
      <c r="F86" s="50">
        <v>7.22</v>
      </c>
      <c r="G86" s="51">
        <v>0</v>
      </c>
    </row>
    <row r="87" spans="1:7" ht="19.5" customHeight="1" x14ac:dyDescent="0.25">
      <c r="A87" s="49" t="s">
        <v>287</v>
      </c>
      <c r="B87" s="64" t="s">
        <v>107</v>
      </c>
      <c r="C87" s="94" t="s">
        <v>128</v>
      </c>
      <c r="D87" s="49" t="s">
        <v>329</v>
      </c>
      <c r="E87" s="50">
        <f t="shared" si="1"/>
        <v>2.1</v>
      </c>
      <c r="F87" s="50">
        <v>2.1</v>
      </c>
      <c r="G87" s="51">
        <v>0</v>
      </c>
    </row>
    <row r="88" spans="1:7" ht="19.5" customHeight="1" x14ac:dyDescent="0.25">
      <c r="A88" s="49" t="s">
        <v>287</v>
      </c>
      <c r="B88" s="64" t="s">
        <v>292</v>
      </c>
      <c r="C88" s="94" t="s">
        <v>128</v>
      </c>
      <c r="D88" s="49" t="s">
        <v>293</v>
      </c>
      <c r="E88" s="50">
        <f t="shared" si="1"/>
        <v>3.1</v>
      </c>
      <c r="F88" s="50">
        <v>3.1</v>
      </c>
      <c r="G88" s="51">
        <v>0</v>
      </c>
    </row>
    <row r="89" spans="1:7" ht="19.5" customHeight="1" x14ac:dyDescent="0.25">
      <c r="A89" s="49" t="s">
        <v>287</v>
      </c>
      <c r="B89" s="64" t="s">
        <v>295</v>
      </c>
      <c r="C89" s="94" t="s">
        <v>128</v>
      </c>
      <c r="D89" s="49" t="s">
        <v>232</v>
      </c>
      <c r="E89" s="50">
        <f t="shared" si="1"/>
        <v>4.5</v>
      </c>
      <c r="F89" s="50">
        <v>4.5</v>
      </c>
      <c r="G89" s="51">
        <v>0</v>
      </c>
    </row>
    <row r="90" spans="1:7" ht="19.5" customHeight="1" x14ac:dyDescent="0.25">
      <c r="A90" s="49" t="s">
        <v>287</v>
      </c>
      <c r="B90" s="64" t="s">
        <v>94</v>
      </c>
      <c r="C90" s="94" t="s">
        <v>128</v>
      </c>
      <c r="D90" s="49" t="s">
        <v>233</v>
      </c>
      <c r="E90" s="50">
        <f t="shared" si="1"/>
        <v>4.5</v>
      </c>
      <c r="F90" s="50">
        <v>4.5</v>
      </c>
      <c r="G90" s="51">
        <v>0</v>
      </c>
    </row>
    <row r="91" spans="1:7" ht="19.5" customHeight="1" x14ac:dyDescent="0.25">
      <c r="A91" s="49" t="s">
        <v>38</v>
      </c>
      <c r="B91" s="64" t="s">
        <v>38</v>
      </c>
      <c r="C91" s="94" t="s">
        <v>38</v>
      </c>
      <c r="D91" s="49" t="s">
        <v>296</v>
      </c>
      <c r="E91" s="50">
        <f t="shared" si="1"/>
        <v>2.16</v>
      </c>
      <c r="F91" s="50">
        <v>0</v>
      </c>
      <c r="G91" s="51">
        <v>2.16</v>
      </c>
    </row>
    <row r="92" spans="1:7" ht="19.5" customHeight="1" x14ac:dyDescent="0.25">
      <c r="A92" s="49" t="s">
        <v>297</v>
      </c>
      <c r="B92" s="64" t="s">
        <v>312</v>
      </c>
      <c r="C92" s="94" t="s">
        <v>128</v>
      </c>
      <c r="D92" s="49" t="s">
        <v>313</v>
      </c>
      <c r="E92" s="50">
        <f t="shared" si="1"/>
        <v>1.56</v>
      </c>
      <c r="F92" s="50">
        <v>0</v>
      </c>
      <c r="G92" s="51">
        <v>1.56</v>
      </c>
    </row>
    <row r="93" spans="1:7" ht="19.5" customHeight="1" x14ac:dyDescent="0.25">
      <c r="A93" s="49" t="s">
        <v>297</v>
      </c>
      <c r="B93" s="64" t="s">
        <v>94</v>
      </c>
      <c r="C93" s="94" t="s">
        <v>128</v>
      </c>
      <c r="D93" s="49" t="s">
        <v>244</v>
      </c>
      <c r="E93" s="50">
        <f t="shared" si="1"/>
        <v>0.6</v>
      </c>
      <c r="F93" s="50">
        <v>0</v>
      </c>
      <c r="G93" s="51">
        <v>0.6</v>
      </c>
    </row>
    <row r="94" spans="1:7" ht="19.5" customHeight="1" x14ac:dyDescent="0.25">
      <c r="A94" s="49" t="s">
        <v>38</v>
      </c>
      <c r="B94" s="64" t="s">
        <v>38</v>
      </c>
      <c r="C94" s="94" t="s">
        <v>38</v>
      </c>
      <c r="D94" s="49" t="s">
        <v>132</v>
      </c>
      <c r="E94" s="50">
        <f t="shared" si="1"/>
        <v>66.97</v>
      </c>
      <c r="F94" s="50">
        <v>42.5</v>
      </c>
      <c r="G94" s="51">
        <v>24.47</v>
      </c>
    </row>
    <row r="95" spans="1:7" ht="19.5" customHeight="1" x14ac:dyDescent="0.25">
      <c r="A95" s="49" t="s">
        <v>38</v>
      </c>
      <c r="B95" s="64" t="s">
        <v>38</v>
      </c>
      <c r="C95" s="94" t="s">
        <v>38</v>
      </c>
      <c r="D95" s="49" t="s">
        <v>133</v>
      </c>
      <c r="E95" s="50">
        <f t="shared" si="1"/>
        <v>66.97</v>
      </c>
      <c r="F95" s="50">
        <v>42.5</v>
      </c>
      <c r="G95" s="51">
        <v>24.47</v>
      </c>
    </row>
    <row r="96" spans="1:7" ht="19.5" customHeight="1" x14ac:dyDescent="0.25">
      <c r="A96" s="49" t="s">
        <v>38</v>
      </c>
      <c r="B96" s="64" t="s">
        <v>38</v>
      </c>
      <c r="C96" s="94" t="s">
        <v>38</v>
      </c>
      <c r="D96" s="49" t="s">
        <v>286</v>
      </c>
      <c r="E96" s="50">
        <f t="shared" si="1"/>
        <v>42.49</v>
      </c>
      <c r="F96" s="50">
        <v>42.49</v>
      </c>
      <c r="G96" s="51">
        <v>0</v>
      </c>
    </row>
    <row r="97" spans="1:7" ht="19.5" customHeight="1" x14ac:dyDescent="0.25">
      <c r="A97" s="49" t="s">
        <v>287</v>
      </c>
      <c r="B97" s="64" t="s">
        <v>86</v>
      </c>
      <c r="C97" s="94" t="s">
        <v>134</v>
      </c>
      <c r="D97" s="49" t="s">
        <v>288</v>
      </c>
      <c r="E97" s="50">
        <f t="shared" si="1"/>
        <v>12.51</v>
      </c>
      <c r="F97" s="50">
        <v>12.51</v>
      </c>
      <c r="G97" s="51">
        <v>0</v>
      </c>
    </row>
    <row r="98" spans="1:7" ht="19.5" customHeight="1" x14ac:dyDescent="0.25">
      <c r="A98" s="49" t="s">
        <v>287</v>
      </c>
      <c r="B98" s="64" t="s">
        <v>85</v>
      </c>
      <c r="C98" s="94" t="s">
        <v>134</v>
      </c>
      <c r="D98" s="49" t="s">
        <v>289</v>
      </c>
      <c r="E98" s="50">
        <f t="shared" si="1"/>
        <v>15.12</v>
      </c>
      <c r="F98" s="50">
        <v>15.12</v>
      </c>
      <c r="G98" s="51">
        <v>0</v>
      </c>
    </row>
    <row r="99" spans="1:7" ht="19.5" customHeight="1" x14ac:dyDescent="0.25">
      <c r="A99" s="49" t="s">
        <v>287</v>
      </c>
      <c r="B99" s="64" t="s">
        <v>99</v>
      </c>
      <c r="C99" s="94" t="s">
        <v>134</v>
      </c>
      <c r="D99" s="49" t="s">
        <v>290</v>
      </c>
      <c r="E99" s="50">
        <f t="shared" si="1"/>
        <v>1.04</v>
      </c>
      <c r="F99" s="50">
        <v>1.04</v>
      </c>
      <c r="G99" s="51">
        <v>0</v>
      </c>
    </row>
    <row r="100" spans="1:7" ht="19.5" customHeight="1" x14ac:dyDescent="0.25">
      <c r="A100" s="49" t="s">
        <v>287</v>
      </c>
      <c r="B100" s="64" t="s">
        <v>98</v>
      </c>
      <c r="C100" s="94" t="s">
        <v>134</v>
      </c>
      <c r="D100" s="49" t="s">
        <v>291</v>
      </c>
      <c r="E100" s="50">
        <f t="shared" si="1"/>
        <v>4.09</v>
      </c>
      <c r="F100" s="50">
        <v>4.09</v>
      </c>
      <c r="G100" s="51">
        <v>0</v>
      </c>
    </row>
    <row r="101" spans="1:7" ht="19.5" customHeight="1" x14ac:dyDescent="0.25">
      <c r="A101" s="49" t="s">
        <v>287</v>
      </c>
      <c r="B101" s="64" t="s">
        <v>292</v>
      </c>
      <c r="C101" s="94" t="s">
        <v>134</v>
      </c>
      <c r="D101" s="49" t="s">
        <v>293</v>
      </c>
      <c r="E101" s="50">
        <f t="shared" si="1"/>
        <v>3.35</v>
      </c>
      <c r="F101" s="50">
        <v>3.35</v>
      </c>
      <c r="G101" s="51">
        <v>0</v>
      </c>
    </row>
    <row r="102" spans="1:7" ht="19.5" customHeight="1" x14ac:dyDescent="0.25">
      <c r="A102" s="49" t="s">
        <v>287</v>
      </c>
      <c r="B102" s="64" t="s">
        <v>113</v>
      </c>
      <c r="C102" s="94" t="s">
        <v>134</v>
      </c>
      <c r="D102" s="49" t="s">
        <v>294</v>
      </c>
      <c r="E102" s="50">
        <f t="shared" si="1"/>
        <v>0.37</v>
      </c>
      <c r="F102" s="50">
        <v>0.37</v>
      </c>
      <c r="G102" s="51">
        <v>0</v>
      </c>
    </row>
    <row r="103" spans="1:7" ht="19.5" customHeight="1" x14ac:dyDescent="0.25">
      <c r="A103" s="49" t="s">
        <v>287</v>
      </c>
      <c r="B103" s="64" t="s">
        <v>295</v>
      </c>
      <c r="C103" s="94" t="s">
        <v>134</v>
      </c>
      <c r="D103" s="49" t="s">
        <v>232</v>
      </c>
      <c r="E103" s="50">
        <f t="shared" si="1"/>
        <v>3.97</v>
      </c>
      <c r="F103" s="50">
        <v>3.97</v>
      </c>
      <c r="G103" s="51">
        <v>0</v>
      </c>
    </row>
    <row r="104" spans="1:7" ht="19.5" customHeight="1" x14ac:dyDescent="0.25">
      <c r="A104" s="49" t="s">
        <v>287</v>
      </c>
      <c r="B104" s="64" t="s">
        <v>94</v>
      </c>
      <c r="C104" s="94" t="s">
        <v>134</v>
      </c>
      <c r="D104" s="49" t="s">
        <v>233</v>
      </c>
      <c r="E104" s="50">
        <f t="shared" si="1"/>
        <v>2.04</v>
      </c>
      <c r="F104" s="50">
        <v>2.04</v>
      </c>
      <c r="G104" s="51">
        <v>0</v>
      </c>
    </row>
    <row r="105" spans="1:7" ht="19.5" customHeight="1" x14ac:dyDescent="0.25">
      <c r="A105" s="49" t="s">
        <v>38</v>
      </c>
      <c r="B105" s="64" t="s">
        <v>38</v>
      </c>
      <c r="C105" s="94" t="s">
        <v>38</v>
      </c>
      <c r="D105" s="49" t="s">
        <v>296</v>
      </c>
      <c r="E105" s="50">
        <f t="shared" si="1"/>
        <v>24.47</v>
      </c>
      <c r="F105" s="50">
        <v>0</v>
      </c>
      <c r="G105" s="51">
        <v>24.47</v>
      </c>
    </row>
    <row r="106" spans="1:7" ht="19.5" customHeight="1" x14ac:dyDescent="0.25">
      <c r="A106" s="49" t="s">
        <v>297</v>
      </c>
      <c r="B106" s="64" t="s">
        <v>86</v>
      </c>
      <c r="C106" s="94" t="s">
        <v>134</v>
      </c>
      <c r="D106" s="49" t="s">
        <v>298</v>
      </c>
      <c r="E106" s="50">
        <f t="shared" si="1"/>
        <v>4.7</v>
      </c>
      <c r="F106" s="50">
        <v>0</v>
      </c>
      <c r="G106" s="51">
        <v>4.7</v>
      </c>
    </row>
    <row r="107" spans="1:7" ht="19.5" customHeight="1" x14ac:dyDescent="0.25">
      <c r="A107" s="49" t="s">
        <v>297</v>
      </c>
      <c r="B107" s="64" t="s">
        <v>248</v>
      </c>
      <c r="C107" s="94" t="s">
        <v>134</v>
      </c>
      <c r="D107" s="49" t="s">
        <v>303</v>
      </c>
      <c r="E107" s="50">
        <f t="shared" si="1"/>
        <v>0.56000000000000005</v>
      </c>
      <c r="F107" s="50">
        <v>0</v>
      </c>
      <c r="G107" s="51">
        <v>0.56000000000000005</v>
      </c>
    </row>
    <row r="108" spans="1:7" ht="19.5" customHeight="1" x14ac:dyDescent="0.25">
      <c r="A108" s="49" t="s">
        <v>297</v>
      </c>
      <c r="B108" s="64" t="s">
        <v>113</v>
      </c>
      <c r="C108" s="94" t="s">
        <v>134</v>
      </c>
      <c r="D108" s="49" t="s">
        <v>305</v>
      </c>
      <c r="E108" s="50">
        <f t="shared" si="1"/>
        <v>2.66</v>
      </c>
      <c r="F108" s="50">
        <v>0</v>
      </c>
      <c r="G108" s="51">
        <v>2.66</v>
      </c>
    </row>
    <row r="109" spans="1:7" ht="19.5" customHeight="1" x14ac:dyDescent="0.25">
      <c r="A109" s="49" t="s">
        <v>297</v>
      </c>
      <c r="B109" s="64" t="s">
        <v>295</v>
      </c>
      <c r="C109" s="94" t="s">
        <v>134</v>
      </c>
      <c r="D109" s="49" t="s">
        <v>306</v>
      </c>
      <c r="E109" s="50">
        <f t="shared" si="1"/>
        <v>0.6</v>
      </c>
      <c r="F109" s="50">
        <v>0</v>
      </c>
      <c r="G109" s="51">
        <v>0.6</v>
      </c>
    </row>
    <row r="110" spans="1:7" ht="19.5" customHeight="1" x14ac:dyDescent="0.25">
      <c r="A110" s="49" t="s">
        <v>297</v>
      </c>
      <c r="B110" s="64" t="s">
        <v>310</v>
      </c>
      <c r="C110" s="94" t="s">
        <v>134</v>
      </c>
      <c r="D110" s="49" t="s">
        <v>238</v>
      </c>
      <c r="E110" s="50">
        <f t="shared" si="1"/>
        <v>0.3</v>
      </c>
      <c r="F110" s="50">
        <v>0</v>
      </c>
      <c r="G110" s="51">
        <v>0.3</v>
      </c>
    </row>
    <row r="111" spans="1:7" ht="19.5" customHeight="1" x14ac:dyDescent="0.25">
      <c r="A111" s="49" t="s">
        <v>297</v>
      </c>
      <c r="B111" s="64" t="s">
        <v>312</v>
      </c>
      <c r="C111" s="94" t="s">
        <v>134</v>
      </c>
      <c r="D111" s="49" t="s">
        <v>313</v>
      </c>
      <c r="E111" s="50">
        <f t="shared" si="1"/>
        <v>11.11</v>
      </c>
      <c r="F111" s="50">
        <v>0</v>
      </c>
      <c r="G111" s="51">
        <v>11.11</v>
      </c>
    </row>
    <row r="112" spans="1:7" ht="19.5" customHeight="1" x14ac:dyDescent="0.25">
      <c r="A112" s="49" t="s">
        <v>297</v>
      </c>
      <c r="B112" s="64" t="s">
        <v>315</v>
      </c>
      <c r="C112" s="94" t="s">
        <v>134</v>
      </c>
      <c r="D112" s="49" t="s">
        <v>316</v>
      </c>
      <c r="E112" s="50">
        <f t="shared" si="1"/>
        <v>0.66</v>
      </c>
      <c r="F112" s="50">
        <v>0</v>
      </c>
      <c r="G112" s="51">
        <v>0.66</v>
      </c>
    </row>
    <row r="113" spans="1:7" ht="19.5" customHeight="1" x14ac:dyDescent="0.25">
      <c r="A113" s="49" t="s">
        <v>297</v>
      </c>
      <c r="B113" s="64" t="s">
        <v>317</v>
      </c>
      <c r="C113" s="94" t="s">
        <v>134</v>
      </c>
      <c r="D113" s="49" t="s">
        <v>318</v>
      </c>
      <c r="E113" s="50">
        <f t="shared" si="1"/>
        <v>0.38</v>
      </c>
      <c r="F113" s="50">
        <v>0</v>
      </c>
      <c r="G113" s="51">
        <v>0.38</v>
      </c>
    </row>
    <row r="114" spans="1:7" ht="19.5" customHeight="1" x14ac:dyDescent="0.25">
      <c r="A114" s="49" t="s">
        <v>297</v>
      </c>
      <c r="B114" s="64" t="s">
        <v>320</v>
      </c>
      <c r="C114" s="94" t="s">
        <v>134</v>
      </c>
      <c r="D114" s="49" t="s">
        <v>321</v>
      </c>
      <c r="E114" s="50">
        <f t="shared" si="1"/>
        <v>2.5</v>
      </c>
      <c r="F114" s="50">
        <v>0</v>
      </c>
      <c r="G114" s="51">
        <v>2.5</v>
      </c>
    </row>
    <row r="115" spans="1:7" ht="19.5" customHeight="1" x14ac:dyDescent="0.25">
      <c r="A115" s="49" t="s">
        <v>297</v>
      </c>
      <c r="B115" s="64" t="s">
        <v>94</v>
      </c>
      <c r="C115" s="94" t="s">
        <v>134</v>
      </c>
      <c r="D115" s="49" t="s">
        <v>244</v>
      </c>
      <c r="E115" s="50">
        <f t="shared" si="1"/>
        <v>1</v>
      </c>
      <c r="F115" s="50">
        <v>0</v>
      </c>
      <c r="G115" s="51">
        <v>1</v>
      </c>
    </row>
    <row r="116" spans="1:7" ht="19.5" customHeight="1" x14ac:dyDescent="0.25">
      <c r="A116" s="49" t="s">
        <v>38</v>
      </c>
      <c r="B116" s="64" t="s">
        <v>38</v>
      </c>
      <c r="C116" s="94" t="s">
        <v>38</v>
      </c>
      <c r="D116" s="49" t="s">
        <v>255</v>
      </c>
      <c r="E116" s="50">
        <f t="shared" si="1"/>
        <v>0.01</v>
      </c>
      <c r="F116" s="50">
        <v>0.01</v>
      </c>
      <c r="G116" s="51">
        <v>0</v>
      </c>
    </row>
    <row r="117" spans="1:7" ht="19.5" customHeight="1" x14ac:dyDescent="0.25">
      <c r="A117" s="49" t="s">
        <v>322</v>
      </c>
      <c r="B117" s="64" t="s">
        <v>107</v>
      </c>
      <c r="C117" s="94" t="s">
        <v>134</v>
      </c>
      <c r="D117" s="49" t="s">
        <v>325</v>
      </c>
      <c r="E117" s="50">
        <f t="shared" si="1"/>
        <v>0.01</v>
      </c>
      <c r="F117" s="50">
        <v>0.01</v>
      </c>
      <c r="G117" s="51">
        <v>0</v>
      </c>
    </row>
    <row r="118" spans="1:7" ht="19.5" customHeight="1" x14ac:dyDescent="0.25">
      <c r="A118" s="49" t="s">
        <v>38</v>
      </c>
      <c r="B118" s="64" t="s">
        <v>38</v>
      </c>
      <c r="C118" s="94" t="s">
        <v>38</v>
      </c>
      <c r="D118" s="49" t="s">
        <v>135</v>
      </c>
      <c r="E118" s="50">
        <f t="shared" si="1"/>
        <v>631.19000000000005</v>
      </c>
      <c r="F118" s="50">
        <v>551.24</v>
      </c>
      <c r="G118" s="51">
        <v>79.95</v>
      </c>
    </row>
    <row r="119" spans="1:7" ht="19.5" customHeight="1" x14ac:dyDescent="0.25">
      <c r="A119" s="49" t="s">
        <v>38</v>
      </c>
      <c r="B119" s="64" t="s">
        <v>38</v>
      </c>
      <c r="C119" s="94" t="s">
        <v>38</v>
      </c>
      <c r="D119" s="49" t="s">
        <v>136</v>
      </c>
      <c r="E119" s="50">
        <f t="shared" si="1"/>
        <v>631.19000000000005</v>
      </c>
      <c r="F119" s="50">
        <v>551.24</v>
      </c>
      <c r="G119" s="51">
        <v>79.95</v>
      </c>
    </row>
    <row r="120" spans="1:7" ht="19.5" customHeight="1" x14ac:dyDescent="0.25">
      <c r="A120" s="49" t="s">
        <v>38</v>
      </c>
      <c r="B120" s="64" t="s">
        <v>38</v>
      </c>
      <c r="C120" s="94" t="s">
        <v>38</v>
      </c>
      <c r="D120" s="49" t="s">
        <v>286</v>
      </c>
      <c r="E120" s="50">
        <f t="shared" si="1"/>
        <v>551.16</v>
      </c>
      <c r="F120" s="50">
        <v>551.16</v>
      </c>
      <c r="G120" s="51">
        <v>0</v>
      </c>
    </row>
    <row r="121" spans="1:7" ht="19.5" customHeight="1" x14ac:dyDescent="0.25">
      <c r="A121" s="49" t="s">
        <v>287</v>
      </c>
      <c r="B121" s="64" t="s">
        <v>86</v>
      </c>
      <c r="C121" s="94" t="s">
        <v>137</v>
      </c>
      <c r="D121" s="49" t="s">
        <v>288</v>
      </c>
      <c r="E121" s="50">
        <f t="shared" si="1"/>
        <v>171.55</v>
      </c>
      <c r="F121" s="50">
        <v>171.55</v>
      </c>
      <c r="G121" s="51">
        <v>0</v>
      </c>
    </row>
    <row r="122" spans="1:7" ht="19.5" customHeight="1" x14ac:dyDescent="0.25">
      <c r="A122" s="49" t="s">
        <v>287</v>
      </c>
      <c r="B122" s="64" t="s">
        <v>85</v>
      </c>
      <c r="C122" s="94" t="s">
        <v>137</v>
      </c>
      <c r="D122" s="49" t="s">
        <v>289</v>
      </c>
      <c r="E122" s="50">
        <f t="shared" si="1"/>
        <v>52.71</v>
      </c>
      <c r="F122" s="50">
        <v>52.71</v>
      </c>
      <c r="G122" s="51">
        <v>0</v>
      </c>
    </row>
    <row r="123" spans="1:7" ht="19.5" customHeight="1" x14ac:dyDescent="0.25">
      <c r="A123" s="49" t="s">
        <v>287</v>
      </c>
      <c r="B123" s="64" t="s">
        <v>99</v>
      </c>
      <c r="C123" s="94" t="s">
        <v>137</v>
      </c>
      <c r="D123" s="49" t="s">
        <v>290</v>
      </c>
      <c r="E123" s="50">
        <f t="shared" si="1"/>
        <v>14.3</v>
      </c>
      <c r="F123" s="50">
        <v>14.3</v>
      </c>
      <c r="G123" s="51">
        <v>0</v>
      </c>
    </row>
    <row r="124" spans="1:7" ht="19.5" customHeight="1" x14ac:dyDescent="0.25">
      <c r="A124" s="49" t="s">
        <v>287</v>
      </c>
      <c r="B124" s="64" t="s">
        <v>248</v>
      </c>
      <c r="C124" s="94" t="s">
        <v>137</v>
      </c>
      <c r="D124" s="49" t="s">
        <v>328</v>
      </c>
      <c r="E124" s="50">
        <f t="shared" si="1"/>
        <v>148.36000000000001</v>
      </c>
      <c r="F124" s="50">
        <v>148.36000000000001</v>
      </c>
      <c r="G124" s="51">
        <v>0</v>
      </c>
    </row>
    <row r="125" spans="1:7" ht="19.5" customHeight="1" x14ac:dyDescent="0.25">
      <c r="A125" s="49" t="s">
        <v>287</v>
      </c>
      <c r="B125" s="64" t="s">
        <v>98</v>
      </c>
      <c r="C125" s="94" t="s">
        <v>137</v>
      </c>
      <c r="D125" s="49" t="s">
        <v>291</v>
      </c>
      <c r="E125" s="50">
        <f t="shared" si="1"/>
        <v>53.71</v>
      </c>
      <c r="F125" s="50">
        <v>53.71</v>
      </c>
      <c r="G125" s="51">
        <v>0</v>
      </c>
    </row>
    <row r="126" spans="1:7" ht="19.5" customHeight="1" x14ac:dyDescent="0.25">
      <c r="A126" s="49" t="s">
        <v>287</v>
      </c>
      <c r="B126" s="64" t="s">
        <v>292</v>
      </c>
      <c r="C126" s="94" t="s">
        <v>137</v>
      </c>
      <c r="D126" s="49" t="s">
        <v>293</v>
      </c>
      <c r="E126" s="50">
        <f t="shared" si="1"/>
        <v>44.75</v>
      </c>
      <c r="F126" s="50">
        <v>44.75</v>
      </c>
      <c r="G126" s="51">
        <v>0</v>
      </c>
    </row>
    <row r="127" spans="1:7" ht="19.5" customHeight="1" x14ac:dyDescent="0.25">
      <c r="A127" s="49" t="s">
        <v>287</v>
      </c>
      <c r="B127" s="64" t="s">
        <v>330</v>
      </c>
      <c r="C127" s="94" t="s">
        <v>137</v>
      </c>
      <c r="D127" s="49" t="s">
        <v>331</v>
      </c>
      <c r="E127" s="50">
        <f t="shared" si="1"/>
        <v>3.81</v>
      </c>
      <c r="F127" s="50">
        <v>3.81</v>
      </c>
      <c r="G127" s="51">
        <v>0</v>
      </c>
    </row>
    <row r="128" spans="1:7" ht="19.5" customHeight="1" x14ac:dyDescent="0.25">
      <c r="A128" s="49" t="s">
        <v>287</v>
      </c>
      <c r="B128" s="64" t="s">
        <v>295</v>
      </c>
      <c r="C128" s="94" t="s">
        <v>137</v>
      </c>
      <c r="D128" s="49" t="s">
        <v>232</v>
      </c>
      <c r="E128" s="50">
        <f t="shared" si="1"/>
        <v>57.12</v>
      </c>
      <c r="F128" s="50">
        <v>57.12</v>
      </c>
      <c r="G128" s="51">
        <v>0</v>
      </c>
    </row>
    <row r="129" spans="1:7" ht="19.5" customHeight="1" x14ac:dyDescent="0.25">
      <c r="A129" s="49" t="s">
        <v>287</v>
      </c>
      <c r="B129" s="64" t="s">
        <v>94</v>
      </c>
      <c r="C129" s="94" t="s">
        <v>137</v>
      </c>
      <c r="D129" s="49" t="s">
        <v>233</v>
      </c>
      <c r="E129" s="50">
        <f t="shared" si="1"/>
        <v>4.8499999999999996</v>
      </c>
      <c r="F129" s="50">
        <v>4.8499999999999996</v>
      </c>
      <c r="G129" s="51">
        <v>0</v>
      </c>
    </row>
    <row r="130" spans="1:7" ht="19.5" customHeight="1" x14ac:dyDescent="0.25">
      <c r="A130" s="49" t="s">
        <v>38</v>
      </c>
      <c r="B130" s="64" t="s">
        <v>38</v>
      </c>
      <c r="C130" s="94" t="s">
        <v>38</v>
      </c>
      <c r="D130" s="49" t="s">
        <v>296</v>
      </c>
      <c r="E130" s="50">
        <f t="shared" si="1"/>
        <v>79.95</v>
      </c>
      <c r="F130" s="50">
        <v>0</v>
      </c>
      <c r="G130" s="51">
        <v>79.95</v>
      </c>
    </row>
    <row r="131" spans="1:7" ht="19.5" customHeight="1" x14ac:dyDescent="0.25">
      <c r="A131" s="49" t="s">
        <v>297</v>
      </c>
      <c r="B131" s="64" t="s">
        <v>86</v>
      </c>
      <c r="C131" s="94" t="s">
        <v>137</v>
      </c>
      <c r="D131" s="49" t="s">
        <v>298</v>
      </c>
      <c r="E131" s="50">
        <f t="shared" si="1"/>
        <v>25</v>
      </c>
      <c r="F131" s="50">
        <v>0</v>
      </c>
      <c r="G131" s="51">
        <v>25</v>
      </c>
    </row>
    <row r="132" spans="1:7" ht="19.5" customHeight="1" x14ac:dyDescent="0.25">
      <c r="A132" s="49" t="s">
        <v>297</v>
      </c>
      <c r="B132" s="64" t="s">
        <v>248</v>
      </c>
      <c r="C132" s="94" t="s">
        <v>137</v>
      </c>
      <c r="D132" s="49" t="s">
        <v>303</v>
      </c>
      <c r="E132" s="50">
        <f t="shared" si="1"/>
        <v>1</v>
      </c>
      <c r="F132" s="50">
        <v>0</v>
      </c>
      <c r="G132" s="51">
        <v>1</v>
      </c>
    </row>
    <row r="133" spans="1:7" ht="19.5" customHeight="1" x14ac:dyDescent="0.25">
      <c r="A133" s="49" t="s">
        <v>297</v>
      </c>
      <c r="B133" s="64" t="s">
        <v>113</v>
      </c>
      <c r="C133" s="94" t="s">
        <v>137</v>
      </c>
      <c r="D133" s="49" t="s">
        <v>305</v>
      </c>
      <c r="E133" s="50">
        <f t="shared" si="1"/>
        <v>22</v>
      </c>
      <c r="F133" s="50">
        <v>0</v>
      </c>
      <c r="G133" s="51">
        <v>22</v>
      </c>
    </row>
    <row r="134" spans="1:7" ht="19.5" customHeight="1" x14ac:dyDescent="0.25">
      <c r="A134" s="49" t="s">
        <v>297</v>
      </c>
      <c r="B134" s="64" t="s">
        <v>295</v>
      </c>
      <c r="C134" s="94" t="s">
        <v>137</v>
      </c>
      <c r="D134" s="49" t="s">
        <v>306</v>
      </c>
      <c r="E134" s="50">
        <f t="shared" si="1"/>
        <v>10.81</v>
      </c>
      <c r="F134" s="50">
        <v>0</v>
      </c>
      <c r="G134" s="51">
        <v>10.81</v>
      </c>
    </row>
    <row r="135" spans="1:7" ht="19.5" customHeight="1" x14ac:dyDescent="0.25">
      <c r="A135" s="49" t="s">
        <v>297</v>
      </c>
      <c r="B135" s="64" t="s">
        <v>312</v>
      </c>
      <c r="C135" s="94" t="s">
        <v>137</v>
      </c>
      <c r="D135" s="49" t="s">
        <v>313</v>
      </c>
      <c r="E135" s="50">
        <f t="shared" ref="E135:E198" si="2">SUM(F135:G135)</f>
        <v>0.8</v>
      </c>
      <c r="F135" s="50">
        <v>0</v>
      </c>
      <c r="G135" s="51">
        <v>0.8</v>
      </c>
    </row>
    <row r="136" spans="1:7" ht="19.5" customHeight="1" x14ac:dyDescent="0.25">
      <c r="A136" s="49" t="s">
        <v>297</v>
      </c>
      <c r="B136" s="64" t="s">
        <v>315</v>
      </c>
      <c r="C136" s="94" t="s">
        <v>137</v>
      </c>
      <c r="D136" s="49" t="s">
        <v>316</v>
      </c>
      <c r="E136" s="50">
        <f t="shared" si="2"/>
        <v>9.52</v>
      </c>
      <c r="F136" s="50">
        <v>0</v>
      </c>
      <c r="G136" s="51">
        <v>9.52</v>
      </c>
    </row>
    <row r="137" spans="1:7" ht="19.5" customHeight="1" x14ac:dyDescent="0.25">
      <c r="A137" s="49" t="s">
        <v>297</v>
      </c>
      <c r="B137" s="64" t="s">
        <v>317</v>
      </c>
      <c r="C137" s="94" t="s">
        <v>137</v>
      </c>
      <c r="D137" s="49" t="s">
        <v>318</v>
      </c>
      <c r="E137" s="50">
        <f t="shared" si="2"/>
        <v>5.05</v>
      </c>
      <c r="F137" s="50">
        <v>0</v>
      </c>
      <c r="G137" s="51">
        <v>5.05</v>
      </c>
    </row>
    <row r="138" spans="1:7" ht="19.5" customHeight="1" x14ac:dyDescent="0.25">
      <c r="A138" s="49" t="s">
        <v>297</v>
      </c>
      <c r="B138" s="64" t="s">
        <v>94</v>
      </c>
      <c r="C138" s="94" t="s">
        <v>137</v>
      </c>
      <c r="D138" s="49" t="s">
        <v>244</v>
      </c>
      <c r="E138" s="50">
        <f t="shared" si="2"/>
        <v>5.77</v>
      </c>
      <c r="F138" s="50">
        <v>0</v>
      </c>
      <c r="G138" s="51">
        <v>5.77</v>
      </c>
    </row>
    <row r="139" spans="1:7" ht="19.5" customHeight="1" x14ac:dyDescent="0.25">
      <c r="A139" s="49" t="s">
        <v>38</v>
      </c>
      <c r="B139" s="64" t="s">
        <v>38</v>
      </c>
      <c r="C139" s="94" t="s">
        <v>38</v>
      </c>
      <c r="D139" s="49" t="s">
        <v>255</v>
      </c>
      <c r="E139" s="50">
        <f t="shared" si="2"/>
        <v>0.08</v>
      </c>
      <c r="F139" s="50">
        <v>0.08</v>
      </c>
      <c r="G139" s="51">
        <v>0</v>
      </c>
    </row>
    <row r="140" spans="1:7" ht="19.5" customHeight="1" x14ac:dyDescent="0.25">
      <c r="A140" s="49" t="s">
        <v>322</v>
      </c>
      <c r="B140" s="64" t="s">
        <v>107</v>
      </c>
      <c r="C140" s="94" t="s">
        <v>137</v>
      </c>
      <c r="D140" s="49" t="s">
        <v>325</v>
      </c>
      <c r="E140" s="50">
        <f t="shared" si="2"/>
        <v>0.08</v>
      </c>
      <c r="F140" s="50">
        <v>0.08</v>
      </c>
      <c r="G140" s="51">
        <v>0</v>
      </c>
    </row>
    <row r="141" spans="1:7" ht="19.5" customHeight="1" x14ac:dyDescent="0.25">
      <c r="A141" s="49" t="s">
        <v>38</v>
      </c>
      <c r="B141" s="64" t="s">
        <v>38</v>
      </c>
      <c r="C141" s="94" t="s">
        <v>38</v>
      </c>
      <c r="D141" s="49" t="s">
        <v>140</v>
      </c>
      <c r="E141" s="50">
        <f t="shared" si="2"/>
        <v>528.33000000000004</v>
      </c>
      <c r="F141" s="50">
        <v>496.42</v>
      </c>
      <c r="G141" s="51">
        <v>31.91</v>
      </c>
    </row>
    <row r="142" spans="1:7" ht="19.5" customHeight="1" x14ac:dyDescent="0.25">
      <c r="A142" s="49" t="s">
        <v>38</v>
      </c>
      <c r="B142" s="64" t="s">
        <v>38</v>
      </c>
      <c r="C142" s="94" t="s">
        <v>38</v>
      </c>
      <c r="D142" s="49" t="s">
        <v>141</v>
      </c>
      <c r="E142" s="50">
        <f t="shared" si="2"/>
        <v>158.19</v>
      </c>
      <c r="F142" s="50">
        <v>142.69999999999999</v>
      </c>
      <c r="G142" s="51">
        <v>15.49</v>
      </c>
    </row>
    <row r="143" spans="1:7" ht="19.5" customHeight="1" x14ac:dyDescent="0.25">
      <c r="A143" s="49" t="s">
        <v>38</v>
      </c>
      <c r="B143" s="64" t="s">
        <v>38</v>
      </c>
      <c r="C143" s="94" t="s">
        <v>38</v>
      </c>
      <c r="D143" s="49" t="s">
        <v>286</v>
      </c>
      <c r="E143" s="50">
        <f t="shared" si="2"/>
        <v>142.69999999999999</v>
      </c>
      <c r="F143" s="50">
        <v>142.69999999999999</v>
      </c>
      <c r="G143" s="51">
        <v>0</v>
      </c>
    </row>
    <row r="144" spans="1:7" ht="19.5" customHeight="1" x14ac:dyDescent="0.25">
      <c r="A144" s="49" t="s">
        <v>287</v>
      </c>
      <c r="B144" s="64" t="s">
        <v>86</v>
      </c>
      <c r="C144" s="94" t="s">
        <v>142</v>
      </c>
      <c r="D144" s="49" t="s">
        <v>288</v>
      </c>
      <c r="E144" s="50">
        <f t="shared" si="2"/>
        <v>47.36</v>
      </c>
      <c r="F144" s="50">
        <v>47.36</v>
      </c>
      <c r="G144" s="51">
        <v>0</v>
      </c>
    </row>
    <row r="145" spans="1:7" ht="19.5" customHeight="1" x14ac:dyDescent="0.25">
      <c r="A145" s="49" t="s">
        <v>287</v>
      </c>
      <c r="B145" s="64" t="s">
        <v>248</v>
      </c>
      <c r="C145" s="94" t="s">
        <v>142</v>
      </c>
      <c r="D145" s="49" t="s">
        <v>328</v>
      </c>
      <c r="E145" s="50">
        <f t="shared" si="2"/>
        <v>30.88</v>
      </c>
      <c r="F145" s="50">
        <v>30.88</v>
      </c>
      <c r="G145" s="51">
        <v>0</v>
      </c>
    </row>
    <row r="146" spans="1:7" ht="19.5" customHeight="1" x14ac:dyDescent="0.25">
      <c r="A146" s="49" t="s">
        <v>287</v>
      </c>
      <c r="B146" s="64" t="s">
        <v>98</v>
      </c>
      <c r="C146" s="94" t="s">
        <v>142</v>
      </c>
      <c r="D146" s="49" t="s">
        <v>291</v>
      </c>
      <c r="E146" s="50">
        <f t="shared" si="2"/>
        <v>16</v>
      </c>
      <c r="F146" s="50">
        <v>16</v>
      </c>
      <c r="G146" s="51">
        <v>0</v>
      </c>
    </row>
    <row r="147" spans="1:7" ht="19.5" customHeight="1" x14ac:dyDescent="0.25">
      <c r="A147" s="49" t="s">
        <v>287</v>
      </c>
      <c r="B147" s="64" t="s">
        <v>107</v>
      </c>
      <c r="C147" s="94" t="s">
        <v>142</v>
      </c>
      <c r="D147" s="49" t="s">
        <v>329</v>
      </c>
      <c r="E147" s="50">
        <f t="shared" si="2"/>
        <v>9.6</v>
      </c>
      <c r="F147" s="50">
        <v>9.6</v>
      </c>
      <c r="G147" s="51">
        <v>0</v>
      </c>
    </row>
    <row r="148" spans="1:7" ht="19.5" customHeight="1" x14ac:dyDescent="0.25">
      <c r="A148" s="49" t="s">
        <v>287</v>
      </c>
      <c r="B148" s="64" t="s">
        <v>292</v>
      </c>
      <c r="C148" s="94" t="s">
        <v>142</v>
      </c>
      <c r="D148" s="49" t="s">
        <v>293</v>
      </c>
      <c r="E148" s="50">
        <f t="shared" si="2"/>
        <v>12</v>
      </c>
      <c r="F148" s="50">
        <v>12</v>
      </c>
      <c r="G148" s="51">
        <v>0</v>
      </c>
    </row>
    <row r="149" spans="1:7" ht="19.5" customHeight="1" x14ac:dyDescent="0.25">
      <c r="A149" s="49" t="s">
        <v>287</v>
      </c>
      <c r="B149" s="64" t="s">
        <v>295</v>
      </c>
      <c r="C149" s="94" t="s">
        <v>142</v>
      </c>
      <c r="D149" s="49" t="s">
        <v>232</v>
      </c>
      <c r="E149" s="50">
        <f t="shared" si="2"/>
        <v>13</v>
      </c>
      <c r="F149" s="50">
        <v>13</v>
      </c>
      <c r="G149" s="51">
        <v>0</v>
      </c>
    </row>
    <row r="150" spans="1:7" ht="19.5" customHeight="1" x14ac:dyDescent="0.25">
      <c r="A150" s="49" t="s">
        <v>287</v>
      </c>
      <c r="B150" s="64" t="s">
        <v>94</v>
      </c>
      <c r="C150" s="94" t="s">
        <v>142</v>
      </c>
      <c r="D150" s="49" t="s">
        <v>233</v>
      </c>
      <c r="E150" s="50">
        <f t="shared" si="2"/>
        <v>13.86</v>
      </c>
      <c r="F150" s="50">
        <v>13.86</v>
      </c>
      <c r="G150" s="51">
        <v>0</v>
      </c>
    </row>
    <row r="151" spans="1:7" ht="19.5" customHeight="1" x14ac:dyDescent="0.25">
      <c r="A151" s="49" t="s">
        <v>38</v>
      </c>
      <c r="B151" s="64" t="s">
        <v>38</v>
      </c>
      <c r="C151" s="94" t="s">
        <v>38</v>
      </c>
      <c r="D151" s="49" t="s">
        <v>296</v>
      </c>
      <c r="E151" s="50">
        <f t="shared" si="2"/>
        <v>15.49</v>
      </c>
      <c r="F151" s="50">
        <v>0</v>
      </c>
      <c r="G151" s="51">
        <v>15.49</v>
      </c>
    </row>
    <row r="152" spans="1:7" ht="19.5" customHeight="1" x14ac:dyDescent="0.25">
      <c r="A152" s="49" t="s">
        <v>297</v>
      </c>
      <c r="B152" s="64" t="s">
        <v>86</v>
      </c>
      <c r="C152" s="94" t="s">
        <v>142</v>
      </c>
      <c r="D152" s="49" t="s">
        <v>298</v>
      </c>
      <c r="E152" s="50">
        <f t="shared" si="2"/>
        <v>3.93</v>
      </c>
      <c r="F152" s="50">
        <v>0</v>
      </c>
      <c r="G152" s="51">
        <v>3.93</v>
      </c>
    </row>
    <row r="153" spans="1:7" ht="19.5" customHeight="1" x14ac:dyDescent="0.25">
      <c r="A153" s="49" t="s">
        <v>297</v>
      </c>
      <c r="B153" s="64" t="s">
        <v>248</v>
      </c>
      <c r="C153" s="94" t="s">
        <v>142</v>
      </c>
      <c r="D153" s="49" t="s">
        <v>303</v>
      </c>
      <c r="E153" s="50">
        <f t="shared" si="2"/>
        <v>0.5</v>
      </c>
      <c r="F153" s="50">
        <v>0</v>
      </c>
      <c r="G153" s="51">
        <v>0.5</v>
      </c>
    </row>
    <row r="154" spans="1:7" ht="19.5" customHeight="1" x14ac:dyDescent="0.25">
      <c r="A154" s="49" t="s">
        <v>297</v>
      </c>
      <c r="B154" s="64" t="s">
        <v>113</v>
      </c>
      <c r="C154" s="94" t="s">
        <v>142</v>
      </c>
      <c r="D154" s="49" t="s">
        <v>305</v>
      </c>
      <c r="E154" s="50">
        <f t="shared" si="2"/>
        <v>6.62</v>
      </c>
      <c r="F154" s="50">
        <v>0</v>
      </c>
      <c r="G154" s="51">
        <v>6.62</v>
      </c>
    </row>
    <row r="155" spans="1:7" ht="19.5" customHeight="1" x14ac:dyDescent="0.25">
      <c r="A155" s="49" t="s">
        <v>297</v>
      </c>
      <c r="B155" s="64" t="s">
        <v>315</v>
      </c>
      <c r="C155" s="94" t="s">
        <v>142</v>
      </c>
      <c r="D155" s="49" t="s">
        <v>316</v>
      </c>
      <c r="E155" s="50">
        <f t="shared" si="2"/>
        <v>0.81</v>
      </c>
      <c r="F155" s="50">
        <v>0</v>
      </c>
      <c r="G155" s="51">
        <v>0.81</v>
      </c>
    </row>
    <row r="156" spans="1:7" ht="19.5" customHeight="1" x14ac:dyDescent="0.25">
      <c r="A156" s="49" t="s">
        <v>297</v>
      </c>
      <c r="B156" s="64" t="s">
        <v>317</v>
      </c>
      <c r="C156" s="94" t="s">
        <v>142</v>
      </c>
      <c r="D156" s="49" t="s">
        <v>318</v>
      </c>
      <c r="E156" s="50">
        <f t="shared" si="2"/>
        <v>1.1399999999999999</v>
      </c>
      <c r="F156" s="50">
        <v>0</v>
      </c>
      <c r="G156" s="51">
        <v>1.1399999999999999</v>
      </c>
    </row>
    <row r="157" spans="1:7" ht="19.5" customHeight="1" x14ac:dyDescent="0.25">
      <c r="A157" s="49" t="s">
        <v>297</v>
      </c>
      <c r="B157" s="64" t="s">
        <v>320</v>
      </c>
      <c r="C157" s="94" t="s">
        <v>142</v>
      </c>
      <c r="D157" s="49" t="s">
        <v>321</v>
      </c>
      <c r="E157" s="50">
        <f t="shared" si="2"/>
        <v>0.49</v>
      </c>
      <c r="F157" s="50">
        <v>0</v>
      </c>
      <c r="G157" s="51">
        <v>0.49</v>
      </c>
    </row>
    <row r="158" spans="1:7" ht="19.5" customHeight="1" x14ac:dyDescent="0.25">
      <c r="A158" s="49" t="s">
        <v>297</v>
      </c>
      <c r="B158" s="64" t="s">
        <v>94</v>
      </c>
      <c r="C158" s="94" t="s">
        <v>142</v>
      </c>
      <c r="D158" s="49" t="s">
        <v>244</v>
      </c>
      <c r="E158" s="50">
        <f t="shared" si="2"/>
        <v>2</v>
      </c>
      <c r="F158" s="50">
        <v>0</v>
      </c>
      <c r="G158" s="51">
        <v>2</v>
      </c>
    </row>
    <row r="159" spans="1:7" ht="19.5" customHeight="1" x14ac:dyDescent="0.25">
      <c r="A159" s="49" t="s">
        <v>38</v>
      </c>
      <c r="B159" s="64" t="s">
        <v>38</v>
      </c>
      <c r="C159" s="94" t="s">
        <v>38</v>
      </c>
      <c r="D159" s="49" t="s">
        <v>143</v>
      </c>
      <c r="E159" s="50">
        <f t="shared" si="2"/>
        <v>231.29999999999998</v>
      </c>
      <c r="F159" s="50">
        <v>224.6</v>
      </c>
      <c r="G159" s="51">
        <v>6.7</v>
      </c>
    </row>
    <row r="160" spans="1:7" ht="19.5" customHeight="1" x14ac:dyDescent="0.25">
      <c r="A160" s="49" t="s">
        <v>38</v>
      </c>
      <c r="B160" s="64" t="s">
        <v>38</v>
      </c>
      <c r="C160" s="94" t="s">
        <v>38</v>
      </c>
      <c r="D160" s="49" t="s">
        <v>286</v>
      </c>
      <c r="E160" s="50">
        <f t="shared" si="2"/>
        <v>224.6</v>
      </c>
      <c r="F160" s="50">
        <v>224.6</v>
      </c>
      <c r="G160" s="51">
        <v>0</v>
      </c>
    </row>
    <row r="161" spans="1:7" ht="19.5" customHeight="1" x14ac:dyDescent="0.25">
      <c r="A161" s="49" t="s">
        <v>287</v>
      </c>
      <c r="B161" s="64" t="s">
        <v>86</v>
      </c>
      <c r="C161" s="94" t="s">
        <v>144</v>
      </c>
      <c r="D161" s="49" t="s">
        <v>288</v>
      </c>
      <c r="E161" s="50">
        <f t="shared" si="2"/>
        <v>61.5</v>
      </c>
      <c r="F161" s="50">
        <v>61.5</v>
      </c>
      <c r="G161" s="51">
        <v>0</v>
      </c>
    </row>
    <row r="162" spans="1:7" ht="19.5" customHeight="1" x14ac:dyDescent="0.25">
      <c r="A162" s="49" t="s">
        <v>287</v>
      </c>
      <c r="B162" s="64" t="s">
        <v>85</v>
      </c>
      <c r="C162" s="94" t="s">
        <v>144</v>
      </c>
      <c r="D162" s="49" t="s">
        <v>289</v>
      </c>
      <c r="E162" s="50">
        <f t="shared" si="2"/>
        <v>10.95</v>
      </c>
      <c r="F162" s="50">
        <v>10.95</v>
      </c>
      <c r="G162" s="51">
        <v>0</v>
      </c>
    </row>
    <row r="163" spans="1:7" ht="19.5" customHeight="1" x14ac:dyDescent="0.25">
      <c r="A163" s="49" t="s">
        <v>287</v>
      </c>
      <c r="B163" s="64" t="s">
        <v>248</v>
      </c>
      <c r="C163" s="94" t="s">
        <v>144</v>
      </c>
      <c r="D163" s="49" t="s">
        <v>328</v>
      </c>
      <c r="E163" s="50">
        <f t="shared" si="2"/>
        <v>57.31</v>
      </c>
      <c r="F163" s="50">
        <v>57.31</v>
      </c>
      <c r="G163" s="51">
        <v>0</v>
      </c>
    </row>
    <row r="164" spans="1:7" ht="19.5" customHeight="1" x14ac:dyDescent="0.25">
      <c r="A164" s="49" t="s">
        <v>287</v>
      </c>
      <c r="B164" s="64" t="s">
        <v>98</v>
      </c>
      <c r="C164" s="94" t="s">
        <v>144</v>
      </c>
      <c r="D164" s="49" t="s">
        <v>291</v>
      </c>
      <c r="E164" s="50">
        <f t="shared" si="2"/>
        <v>19.100000000000001</v>
      </c>
      <c r="F164" s="50">
        <v>19.100000000000001</v>
      </c>
      <c r="G164" s="51">
        <v>0</v>
      </c>
    </row>
    <row r="165" spans="1:7" ht="19.5" customHeight="1" x14ac:dyDescent="0.25">
      <c r="A165" s="49" t="s">
        <v>287</v>
      </c>
      <c r="B165" s="64" t="s">
        <v>107</v>
      </c>
      <c r="C165" s="94" t="s">
        <v>144</v>
      </c>
      <c r="D165" s="49" t="s">
        <v>329</v>
      </c>
      <c r="E165" s="50">
        <f t="shared" si="2"/>
        <v>9.5</v>
      </c>
      <c r="F165" s="50">
        <v>9.5</v>
      </c>
      <c r="G165" s="51">
        <v>0</v>
      </c>
    </row>
    <row r="166" spans="1:7" ht="19.5" customHeight="1" x14ac:dyDescent="0.25">
      <c r="A166" s="49" t="s">
        <v>287</v>
      </c>
      <c r="B166" s="64" t="s">
        <v>292</v>
      </c>
      <c r="C166" s="94" t="s">
        <v>144</v>
      </c>
      <c r="D166" s="49" t="s">
        <v>293</v>
      </c>
      <c r="E166" s="50">
        <f t="shared" si="2"/>
        <v>15.8</v>
      </c>
      <c r="F166" s="50">
        <v>15.8</v>
      </c>
      <c r="G166" s="51">
        <v>0</v>
      </c>
    </row>
    <row r="167" spans="1:7" ht="19.5" customHeight="1" x14ac:dyDescent="0.25">
      <c r="A167" s="49" t="s">
        <v>287</v>
      </c>
      <c r="B167" s="64" t="s">
        <v>295</v>
      </c>
      <c r="C167" s="94" t="s">
        <v>144</v>
      </c>
      <c r="D167" s="49" t="s">
        <v>232</v>
      </c>
      <c r="E167" s="50">
        <f t="shared" si="2"/>
        <v>19.899999999999999</v>
      </c>
      <c r="F167" s="50">
        <v>19.899999999999999</v>
      </c>
      <c r="G167" s="51">
        <v>0</v>
      </c>
    </row>
    <row r="168" spans="1:7" ht="19.5" customHeight="1" x14ac:dyDescent="0.25">
      <c r="A168" s="49" t="s">
        <v>287</v>
      </c>
      <c r="B168" s="64" t="s">
        <v>94</v>
      </c>
      <c r="C168" s="94" t="s">
        <v>144</v>
      </c>
      <c r="D168" s="49" t="s">
        <v>233</v>
      </c>
      <c r="E168" s="50">
        <f t="shared" si="2"/>
        <v>30.54</v>
      </c>
      <c r="F168" s="50">
        <v>30.54</v>
      </c>
      <c r="G168" s="51">
        <v>0</v>
      </c>
    </row>
    <row r="169" spans="1:7" ht="19.5" customHeight="1" x14ac:dyDescent="0.25">
      <c r="A169" s="49" t="s">
        <v>38</v>
      </c>
      <c r="B169" s="64" t="s">
        <v>38</v>
      </c>
      <c r="C169" s="94" t="s">
        <v>38</v>
      </c>
      <c r="D169" s="49" t="s">
        <v>296</v>
      </c>
      <c r="E169" s="50">
        <f t="shared" si="2"/>
        <v>6.7</v>
      </c>
      <c r="F169" s="50">
        <v>0</v>
      </c>
      <c r="G169" s="51">
        <v>6.7</v>
      </c>
    </row>
    <row r="170" spans="1:7" ht="19.5" customHeight="1" x14ac:dyDescent="0.25">
      <c r="A170" s="49" t="s">
        <v>297</v>
      </c>
      <c r="B170" s="64" t="s">
        <v>86</v>
      </c>
      <c r="C170" s="94" t="s">
        <v>144</v>
      </c>
      <c r="D170" s="49" t="s">
        <v>298</v>
      </c>
      <c r="E170" s="50">
        <f t="shared" si="2"/>
        <v>1</v>
      </c>
      <c r="F170" s="50">
        <v>0</v>
      </c>
      <c r="G170" s="51">
        <v>1</v>
      </c>
    </row>
    <row r="171" spans="1:7" ht="19.5" customHeight="1" x14ac:dyDescent="0.25">
      <c r="A171" s="49" t="s">
        <v>297</v>
      </c>
      <c r="B171" s="64" t="s">
        <v>113</v>
      </c>
      <c r="C171" s="94" t="s">
        <v>144</v>
      </c>
      <c r="D171" s="49" t="s">
        <v>305</v>
      </c>
      <c r="E171" s="50">
        <f t="shared" si="2"/>
        <v>3</v>
      </c>
      <c r="F171" s="50">
        <v>0</v>
      </c>
      <c r="G171" s="51">
        <v>3</v>
      </c>
    </row>
    <row r="172" spans="1:7" ht="19.5" customHeight="1" x14ac:dyDescent="0.25">
      <c r="A172" s="49" t="s">
        <v>297</v>
      </c>
      <c r="B172" s="64" t="s">
        <v>315</v>
      </c>
      <c r="C172" s="94" t="s">
        <v>144</v>
      </c>
      <c r="D172" s="49" t="s">
        <v>316</v>
      </c>
      <c r="E172" s="50">
        <f t="shared" si="2"/>
        <v>0.6</v>
      </c>
      <c r="F172" s="50">
        <v>0</v>
      </c>
      <c r="G172" s="51">
        <v>0.6</v>
      </c>
    </row>
    <row r="173" spans="1:7" ht="19.5" customHeight="1" x14ac:dyDescent="0.25">
      <c r="A173" s="49" t="s">
        <v>297</v>
      </c>
      <c r="B173" s="64" t="s">
        <v>317</v>
      </c>
      <c r="C173" s="94" t="s">
        <v>144</v>
      </c>
      <c r="D173" s="49" t="s">
        <v>318</v>
      </c>
      <c r="E173" s="50">
        <f t="shared" si="2"/>
        <v>1.3</v>
      </c>
      <c r="F173" s="50">
        <v>0</v>
      </c>
      <c r="G173" s="51">
        <v>1.3</v>
      </c>
    </row>
    <row r="174" spans="1:7" ht="19.5" customHeight="1" x14ac:dyDescent="0.25">
      <c r="A174" s="49" t="s">
        <v>297</v>
      </c>
      <c r="B174" s="64" t="s">
        <v>94</v>
      </c>
      <c r="C174" s="94" t="s">
        <v>144</v>
      </c>
      <c r="D174" s="49" t="s">
        <v>244</v>
      </c>
      <c r="E174" s="50">
        <f t="shared" si="2"/>
        <v>0.8</v>
      </c>
      <c r="F174" s="50">
        <v>0</v>
      </c>
      <c r="G174" s="51">
        <v>0.8</v>
      </c>
    </row>
    <row r="175" spans="1:7" ht="19.5" customHeight="1" x14ac:dyDescent="0.25">
      <c r="A175" s="49" t="s">
        <v>38</v>
      </c>
      <c r="B175" s="64" t="s">
        <v>38</v>
      </c>
      <c r="C175" s="94" t="s">
        <v>38</v>
      </c>
      <c r="D175" s="49" t="s">
        <v>145</v>
      </c>
      <c r="E175" s="50">
        <f t="shared" si="2"/>
        <v>138.84</v>
      </c>
      <c r="F175" s="50">
        <v>129.12</v>
      </c>
      <c r="G175" s="51">
        <v>9.7200000000000006</v>
      </c>
    </row>
    <row r="176" spans="1:7" ht="19.5" customHeight="1" x14ac:dyDescent="0.25">
      <c r="A176" s="49" t="s">
        <v>38</v>
      </c>
      <c r="B176" s="64" t="s">
        <v>38</v>
      </c>
      <c r="C176" s="94" t="s">
        <v>38</v>
      </c>
      <c r="D176" s="49" t="s">
        <v>286</v>
      </c>
      <c r="E176" s="50">
        <f t="shared" si="2"/>
        <v>129.12</v>
      </c>
      <c r="F176" s="50">
        <v>129.12</v>
      </c>
      <c r="G176" s="51">
        <v>0</v>
      </c>
    </row>
    <row r="177" spans="1:7" ht="19.5" customHeight="1" x14ac:dyDescent="0.25">
      <c r="A177" s="49" t="s">
        <v>287</v>
      </c>
      <c r="B177" s="64" t="s">
        <v>86</v>
      </c>
      <c r="C177" s="94" t="s">
        <v>146</v>
      </c>
      <c r="D177" s="49" t="s">
        <v>288</v>
      </c>
      <c r="E177" s="50">
        <f t="shared" si="2"/>
        <v>33.5</v>
      </c>
      <c r="F177" s="50">
        <v>33.5</v>
      </c>
      <c r="G177" s="51">
        <v>0</v>
      </c>
    </row>
    <row r="178" spans="1:7" ht="19.5" customHeight="1" x14ac:dyDescent="0.25">
      <c r="A178" s="49" t="s">
        <v>287</v>
      </c>
      <c r="B178" s="64" t="s">
        <v>85</v>
      </c>
      <c r="C178" s="94" t="s">
        <v>146</v>
      </c>
      <c r="D178" s="49" t="s">
        <v>289</v>
      </c>
      <c r="E178" s="50">
        <f t="shared" si="2"/>
        <v>7.92</v>
      </c>
      <c r="F178" s="50">
        <v>7.92</v>
      </c>
      <c r="G178" s="51">
        <v>0</v>
      </c>
    </row>
    <row r="179" spans="1:7" ht="19.5" customHeight="1" x14ac:dyDescent="0.25">
      <c r="A179" s="49" t="s">
        <v>287</v>
      </c>
      <c r="B179" s="64" t="s">
        <v>248</v>
      </c>
      <c r="C179" s="94" t="s">
        <v>146</v>
      </c>
      <c r="D179" s="49" t="s">
        <v>328</v>
      </c>
      <c r="E179" s="50">
        <f t="shared" si="2"/>
        <v>34.96</v>
      </c>
      <c r="F179" s="50">
        <v>34.96</v>
      </c>
      <c r="G179" s="51">
        <v>0</v>
      </c>
    </row>
    <row r="180" spans="1:7" ht="19.5" customHeight="1" x14ac:dyDescent="0.25">
      <c r="A180" s="49" t="s">
        <v>287</v>
      </c>
      <c r="B180" s="64" t="s">
        <v>98</v>
      </c>
      <c r="C180" s="94" t="s">
        <v>146</v>
      </c>
      <c r="D180" s="49" t="s">
        <v>291</v>
      </c>
      <c r="E180" s="50">
        <f t="shared" si="2"/>
        <v>12</v>
      </c>
      <c r="F180" s="50">
        <v>12</v>
      </c>
      <c r="G180" s="51">
        <v>0</v>
      </c>
    </row>
    <row r="181" spans="1:7" ht="19.5" customHeight="1" x14ac:dyDescent="0.25">
      <c r="A181" s="49" t="s">
        <v>287</v>
      </c>
      <c r="B181" s="64" t="s">
        <v>107</v>
      </c>
      <c r="C181" s="94" t="s">
        <v>146</v>
      </c>
      <c r="D181" s="49" t="s">
        <v>329</v>
      </c>
      <c r="E181" s="50">
        <f t="shared" si="2"/>
        <v>6.3</v>
      </c>
      <c r="F181" s="50">
        <v>6.3</v>
      </c>
      <c r="G181" s="51">
        <v>0</v>
      </c>
    </row>
    <row r="182" spans="1:7" ht="19.5" customHeight="1" x14ac:dyDescent="0.25">
      <c r="A182" s="49" t="s">
        <v>287</v>
      </c>
      <c r="B182" s="64" t="s">
        <v>292</v>
      </c>
      <c r="C182" s="94" t="s">
        <v>146</v>
      </c>
      <c r="D182" s="49" t="s">
        <v>293</v>
      </c>
      <c r="E182" s="50">
        <f t="shared" si="2"/>
        <v>11</v>
      </c>
      <c r="F182" s="50">
        <v>11</v>
      </c>
      <c r="G182" s="51">
        <v>0</v>
      </c>
    </row>
    <row r="183" spans="1:7" ht="19.5" customHeight="1" x14ac:dyDescent="0.25">
      <c r="A183" s="49" t="s">
        <v>287</v>
      </c>
      <c r="B183" s="64" t="s">
        <v>330</v>
      </c>
      <c r="C183" s="94" t="s">
        <v>146</v>
      </c>
      <c r="D183" s="49" t="s">
        <v>331</v>
      </c>
      <c r="E183" s="50">
        <f t="shared" si="2"/>
        <v>0.7</v>
      </c>
      <c r="F183" s="50">
        <v>0.7</v>
      </c>
      <c r="G183" s="51">
        <v>0</v>
      </c>
    </row>
    <row r="184" spans="1:7" ht="19.5" customHeight="1" x14ac:dyDescent="0.25">
      <c r="A184" s="49" t="s">
        <v>287</v>
      </c>
      <c r="B184" s="64" t="s">
        <v>295</v>
      </c>
      <c r="C184" s="94" t="s">
        <v>146</v>
      </c>
      <c r="D184" s="49" t="s">
        <v>232</v>
      </c>
      <c r="E184" s="50">
        <f t="shared" si="2"/>
        <v>11</v>
      </c>
      <c r="F184" s="50">
        <v>11</v>
      </c>
      <c r="G184" s="51">
        <v>0</v>
      </c>
    </row>
    <row r="185" spans="1:7" ht="19.5" customHeight="1" x14ac:dyDescent="0.25">
      <c r="A185" s="49" t="s">
        <v>287</v>
      </c>
      <c r="B185" s="64" t="s">
        <v>94</v>
      </c>
      <c r="C185" s="94" t="s">
        <v>146</v>
      </c>
      <c r="D185" s="49" t="s">
        <v>233</v>
      </c>
      <c r="E185" s="50">
        <f t="shared" si="2"/>
        <v>11.74</v>
      </c>
      <c r="F185" s="50">
        <v>11.74</v>
      </c>
      <c r="G185" s="51">
        <v>0</v>
      </c>
    </row>
    <row r="186" spans="1:7" ht="19.5" customHeight="1" x14ac:dyDescent="0.25">
      <c r="A186" s="49" t="s">
        <v>38</v>
      </c>
      <c r="B186" s="64" t="s">
        <v>38</v>
      </c>
      <c r="C186" s="94" t="s">
        <v>38</v>
      </c>
      <c r="D186" s="49" t="s">
        <v>296</v>
      </c>
      <c r="E186" s="50">
        <f t="shared" si="2"/>
        <v>9.7200000000000006</v>
      </c>
      <c r="F186" s="50">
        <v>0</v>
      </c>
      <c r="G186" s="51">
        <v>9.7200000000000006</v>
      </c>
    </row>
    <row r="187" spans="1:7" ht="19.5" customHeight="1" x14ac:dyDescent="0.25">
      <c r="A187" s="49" t="s">
        <v>297</v>
      </c>
      <c r="B187" s="64" t="s">
        <v>86</v>
      </c>
      <c r="C187" s="94" t="s">
        <v>146</v>
      </c>
      <c r="D187" s="49" t="s">
        <v>298</v>
      </c>
      <c r="E187" s="50">
        <f t="shared" si="2"/>
        <v>1.6</v>
      </c>
      <c r="F187" s="50">
        <v>0</v>
      </c>
      <c r="G187" s="51">
        <v>1.6</v>
      </c>
    </row>
    <row r="188" spans="1:7" ht="19.5" customHeight="1" x14ac:dyDescent="0.25">
      <c r="A188" s="49" t="s">
        <v>297</v>
      </c>
      <c r="B188" s="64" t="s">
        <v>113</v>
      </c>
      <c r="C188" s="94" t="s">
        <v>146</v>
      </c>
      <c r="D188" s="49" t="s">
        <v>305</v>
      </c>
      <c r="E188" s="50">
        <f t="shared" si="2"/>
        <v>6</v>
      </c>
      <c r="F188" s="50">
        <v>0</v>
      </c>
      <c r="G188" s="51">
        <v>6</v>
      </c>
    </row>
    <row r="189" spans="1:7" ht="19.5" customHeight="1" x14ac:dyDescent="0.25">
      <c r="A189" s="49" t="s">
        <v>297</v>
      </c>
      <c r="B189" s="64" t="s">
        <v>310</v>
      </c>
      <c r="C189" s="94" t="s">
        <v>146</v>
      </c>
      <c r="D189" s="49" t="s">
        <v>238</v>
      </c>
      <c r="E189" s="50">
        <f t="shared" si="2"/>
        <v>0.1</v>
      </c>
      <c r="F189" s="50">
        <v>0</v>
      </c>
      <c r="G189" s="51">
        <v>0.1</v>
      </c>
    </row>
    <row r="190" spans="1:7" ht="19.5" customHeight="1" x14ac:dyDescent="0.25">
      <c r="A190" s="49" t="s">
        <v>297</v>
      </c>
      <c r="B190" s="64" t="s">
        <v>317</v>
      </c>
      <c r="C190" s="94" t="s">
        <v>146</v>
      </c>
      <c r="D190" s="49" t="s">
        <v>318</v>
      </c>
      <c r="E190" s="50">
        <f t="shared" si="2"/>
        <v>0.8</v>
      </c>
      <c r="F190" s="50">
        <v>0</v>
      </c>
      <c r="G190" s="51">
        <v>0.8</v>
      </c>
    </row>
    <row r="191" spans="1:7" ht="19.5" customHeight="1" x14ac:dyDescent="0.25">
      <c r="A191" s="49" t="s">
        <v>297</v>
      </c>
      <c r="B191" s="64" t="s">
        <v>94</v>
      </c>
      <c r="C191" s="94" t="s">
        <v>146</v>
      </c>
      <c r="D191" s="49" t="s">
        <v>244</v>
      </c>
      <c r="E191" s="50">
        <f t="shared" si="2"/>
        <v>1.22</v>
      </c>
      <c r="F191" s="50">
        <v>0</v>
      </c>
      <c r="G191" s="51">
        <v>1.22</v>
      </c>
    </row>
    <row r="192" spans="1:7" ht="19.5" customHeight="1" x14ac:dyDescent="0.25">
      <c r="A192" s="49" t="s">
        <v>38</v>
      </c>
      <c r="B192" s="64" t="s">
        <v>38</v>
      </c>
      <c r="C192" s="94" t="s">
        <v>38</v>
      </c>
      <c r="D192" s="49" t="s">
        <v>147</v>
      </c>
      <c r="E192" s="50">
        <f t="shared" si="2"/>
        <v>526.72</v>
      </c>
      <c r="F192" s="50">
        <v>442.39</v>
      </c>
      <c r="G192" s="51">
        <v>84.33</v>
      </c>
    </row>
    <row r="193" spans="1:7" ht="19.5" customHeight="1" x14ac:dyDescent="0.25">
      <c r="A193" s="49" t="s">
        <v>38</v>
      </c>
      <c r="B193" s="64" t="s">
        <v>38</v>
      </c>
      <c r="C193" s="94" t="s">
        <v>38</v>
      </c>
      <c r="D193" s="49" t="s">
        <v>148</v>
      </c>
      <c r="E193" s="50">
        <f t="shared" si="2"/>
        <v>526.72</v>
      </c>
      <c r="F193" s="50">
        <v>442.39</v>
      </c>
      <c r="G193" s="51">
        <v>84.33</v>
      </c>
    </row>
    <row r="194" spans="1:7" ht="19.5" customHeight="1" x14ac:dyDescent="0.25">
      <c r="A194" s="49" t="s">
        <v>38</v>
      </c>
      <c r="B194" s="64" t="s">
        <v>38</v>
      </c>
      <c r="C194" s="94" t="s">
        <v>38</v>
      </c>
      <c r="D194" s="49" t="s">
        <v>286</v>
      </c>
      <c r="E194" s="50">
        <f t="shared" si="2"/>
        <v>442.39</v>
      </c>
      <c r="F194" s="50">
        <v>442.39</v>
      </c>
      <c r="G194" s="51">
        <v>0</v>
      </c>
    </row>
    <row r="195" spans="1:7" ht="19.5" customHeight="1" x14ac:dyDescent="0.25">
      <c r="A195" s="49" t="s">
        <v>287</v>
      </c>
      <c r="B195" s="64" t="s">
        <v>86</v>
      </c>
      <c r="C195" s="94" t="s">
        <v>149</v>
      </c>
      <c r="D195" s="49" t="s">
        <v>288</v>
      </c>
      <c r="E195" s="50">
        <f t="shared" si="2"/>
        <v>157.19999999999999</v>
      </c>
      <c r="F195" s="50">
        <v>157.19999999999999</v>
      </c>
      <c r="G195" s="51">
        <v>0</v>
      </c>
    </row>
    <row r="196" spans="1:7" ht="19.5" customHeight="1" x14ac:dyDescent="0.25">
      <c r="A196" s="49" t="s">
        <v>287</v>
      </c>
      <c r="B196" s="64" t="s">
        <v>85</v>
      </c>
      <c r="C196" s="94" t="s">
        <v>149</v>
      </c>
      <c r="D196" s="49" t="s">
        <v>289</v>
      </c>
      <c r="E196" s="50">
        <f t="shared" si="2"/>
        <v>7.56</v>
      </c>
      <c r="F196" s="50">
        <v>7.56</v>
      </c>
      <c r="G196" s="51">
        <v>0</v>
      </c>
    </row>
    <row r="197" spans="1:7" ht="19.5" customHeight="1" x14ac:dyDescent="0.25">
      <c r="A197" s="49" t="s">
        <v>287</v>
      </c>
      <c r="B197" s="64" t="s">
        <v>248</v>
      </c>
      <c r="C197" s="94" t="s">
        <v>149</v>
      </c>
      <c r="D197" s="49" t="s">
        <v>328</v>
      </c>
      <c r="E197" s="50">
        <f t="shared" si="2"/>
        <v>92.8</v>
      </c>
      <c r="F197" s="50">
        <v>92.8</v>
      </c>
      <c r="G197" s="51">
        <v>0</v>
      </c>
    </row>
    <row r="198" spans="1:7" ht="19.5" customHeight="1" x14ac:dyDescent="0.25">
      <c r="A198" s="49" t="s">
        <v>287</v>
      </c>
      <c r="B198" s="64" t="s">
        <v>98</v>
      </c>
      <c r="C198" s="94" t="s">
        <v>149</v>
      </c>
      <c r="D198" s="49" t="s">
        <v>291</v>
      </c>
      <c r="E198" s="50">
        <f t="shared" si="2"/>
        <v>34</v>
      </c>
      <c r="F198" s="50">
        <v>34</v>
      </c>
      <c r="G198" s="51">
        <v>0</v>
      </c>
    </row>
    <row r="199" spans="1:7" ht="19.5" customHeight="1" x14ac:dyDescent="0.25">
      <c r="A199" s="49" t="s">
        <v>287</v>
      </c>
      <c r="B199" s="64" t="s">
        <v>107</v>
      </c>
      <c r="C199" s="94" t="s">
        <v>149</v>
      </c>
      <c r="D199" s="49" t="s">
        <v>329</v>
      </c>
      <c r="E199" s="50">
        <f t="shared" ref="E199:E238" si="3">SUM(F199:G199)</f>
        <v>17</v>
      </c>
      <c r="F199" s="50">
        <v>17</v>
      </c>
      <c r="G199" s="51">
        <v>0</v>
      </c>
    </row>
    <row r="200" spans="1:7" ht="19.5" customHeight="1" x14ac:dyDescent="0.25">
      <c r="A200" s="49" t="s">
        <v>287</v>
      </c>
      <c r="B200" s="64" t="s">
        <v>292</v>
      </c>
      <c r="C200" s="94" t="s">
        <v>149</v>
      </c>
      <c r="D200" s="49" t="s">
        <v>293</v>
      </c>
      <c r="E200" s="50">
        <f t="shared" si="3"/>
        <v>34</v>
      </c>
      <c r="F200" s="50">
        <v>34</v>
      </c>
      <c r="G200" s="51">
        <v>0</v>
      </c>
    </row>
    <row r="201" spans="1:7" ht="19.5" customHeight="1" x14ac:dyDescent="0.25">
      <c r="A201" s="49" t="s">
        <v>287</v>
      </c>
      <c r="B201" s="64" t="s">
        <v>330</v>
      </c>
      <c r="C201" s="94" t="s">
        <v>149</v>
      </c>
      <c r="D201" s="49" t="s">
        <v>331</v>
      </c>
      <c r="E201" s="50">
        <f t="shared" si="3"/>
        <v>1.3</v>
      </c>
      <c r="F201" s="50">
        <v>1.3</v>
      </c>
      <c r="G201" s="51">
        <v>0</v>
      </c>
    </row>
    <row r="202" spans="1:7" ht="19.5" customHeight="1" x14ac:dyDescent="0.25">
      <c r="A202" s="49" t="s">
        <v>287</v>
      </c>
      <c r="B202" s="64" t="s">
        <v>295</v>
      </c>
      <c r="C202" s="94" t="s">
        <v>149</v>
      </c>
      <c r="D202" s="49" t="s">
        <v>232</v>
      </c>
      <c r="E202" s="50">
        <f t="shared" si="3"/>
        <v>38.53</v>
      </c>
      <c r="F202" s="50">
        <v>38.53</v>
      </c>
      <c r="G202" s="51">
        <v>0</v>
      </c>
    </row>
    <row r="203" spans="1:7" ht="19.5" customHeight="1" x14ac:dyDescent="0.25">
      <c r="A203" s="49" t="s">
        <v>287</v>
      </c>
      <c r="B203" s="64" t="s">
        <v>94</v>
      </c>
      <c r="C203" s="94" t="s">
        <v>149</v>
      </c>
      <c r="D203" s="49" t="s">
        <v>233</v>
      </c>
      <c r="E203" s="50">
        <f t="shared" si="3"/>
        <v>60</v>
      </c>
      <c r="F203" s="50">
        <v>60</v>
      </c>
      <c r="G203" s="51">
        <v>0</v>
      </c>
    </row>
    <row r="204" spans="1:7" ht="19.5" customHeight="1" x14ac:dyDescent="0.25">
      <c r="A204" s="49" t="s">
        <v>38</v>
      </c>
      <c r="B204" s="64" t="s">
        <v>38</v>
      </c>
      <c r="C204" s="94" t="s">
        <v>38</v>
      </c>
      <c r="D204" s="49" t="s">
        <v>296</v>
      </c>
      <c r="E204" s="50">
        <f t="shared" si="3"/>
        <v>84.33</v>
      </c>
      <c r="F204" s="50">
        <v>0</v>
      </c>
      <c r="G204" s="51">
        <v>84.33</v>
      </c>
    </row>
    <row r="205" spans="1:7" ht="19.5" customHeight="1" x14ac:dyDescent="0.25">
      <c r="A205" s="49" t="s">
        <v>297</v>
      </c>
      <c r="B205" s="64" t="s">
        <v>86</v>
      </c>
      <c r="C205" s="94" t="s">
        <v>149</v>
      </c>
      <c r="D205" s="49" t="s">
        <v>298</v>
      </c>
      <c r="E205" s="50">
        <f t="shared" si="3"/>
        <v>16</v>
      </c>
      <c r="F205" s="50">
        <v>0</v>
      </c>
      <c r="G205" s="51">
        <v>16</v>
      </c>
    </row>
    <row r="206" spans="1:7" ht="19.5" customHeight="1" x14ac:dyDescent="0.25">
      <c r="A206" s="49" t="s">
        <v>297</v>
      </c>
      <c r="B206" s="64" t="s">
        <v>85</v>
      </c>
      <c r="C206" s="94" t="s">
        <v>149</v>
      </c>
      <c r="D206" s="49" t="s">
        <v>299</v>
      </c>
      <c r="E206" s="50">
        <f t="shared" si="3"/>
        <v>0.5</v>
      </c>
      <c r="F206" s="50">
        <v>0</v>
      </c>
      <c r="G206" s="51">
        <v>0.5</v>
      </c>
    </row>
    <row r="207" spans="1:7" ht="19.5" customHeight="1" x14ac:dyDescent="0.25">
      <c r="A207" s="49" t="s">
        <v>297</v>
      </c>
      <c r="B207" s="64" t="s">
        <v>248</v>
      </c>
      <c r="C207" s="94" t="s">
        <v>149</v>
      </c>
      <c r="D207" s="49" t="s">
        <v>303</v>
      </c>
      <c r="E207" s="50">
        <f t="shared" si="3"/>
        <v>6.4</v>
      </c>
      <c r="F207" s="50">
        <v>0</v>
      </c>
      <c r="G207" s="51">
        <v>6.4</v>
      </c>
    </row>
    <row r="208" spans="1:7" ht="19.5" customHeight="1" x14ac:dyDescent="0.25">
      <c r="A208" s="49" t="s">
        <v>297</v>
      </c>
      <c r="B208" s="64" t="s">
        <v>113</v>
      </c>
      <c r="C208" s="94" t="s">
        <v>149</v>
      </c>
      <c r="D208" s="49" t="s">
        <v>305</v>
      </c>
      <c r="E208" s="50">
        <f t="shared" si="3"/>
        <v>15.75</v>
      </c>
      <c r="F208" s="50">
        <v>0</v>
      </c>
      <c r="G208" s="51">
        <v>15.75</v>
      </c>
    </row>
    <row r="209" spans="1:7" ht="19.5" customHeight="1" x14ac:dyDescent="0.25">
      <c r="A209" s="49" t="s">
        <v>297</v>
      </c>
      <c r="B209" s="64" t="s">
        <v>295</v>
      </c>
      <c r="C209" s="94" t="s">
        <v>149</v>
      </c>
      <c r="D209" s="49" t="s">
        <v>306</v>
      </c>
      <c r="E209" s="50">
        <f t="shared" si="3"/>
        <v>2</v>
      </c>
      <c r="F209" s="50">
        <v>0</v>
      </c>
      <c r="G209" s="51">
        <v>2</v>
      </c>
    </row>
    <row r="210" spans="1:7" ht="19.5" customHeight="1" x14ac:dyDescent="0.25">
      <c r="A210" s="49" t="s">
        <v>297</v>
      </c>
      <c r="B210" s="64" t="s">
        <v>310</v>
      </c>
      <c r="C210" s="94" t="s">
        <v>149</v>
      </c>
      <c r="D210" s="49" t="s">
        <v>238</v>
      </c>
      <c r="E210" s="50">
        <f t="shared" si="3"/>
        <v>6.32</v>
      </c>
      <c r="F210" s="50">
        <v>0</v>
      </c>
      <c r="G210" s="51">
        <v>6.32</v>
      </c>
    </row>
    <row r="211" spans="1:7" ht="19.5" customHeight="1" x14ac:dyDescent="0.25">
      <c r="A211" s="49" t="s">
        <v>297</v>
      </c>
      <c r="B211" s="64" t="s">
        <v>312</v>
      </c>
      <c r="C211" s="94" t="s">
        <v>149</v>
      </c>
      <c r="D211" s="49" t="s">
        <v>313</v>
      </c>
      <c r="E211" s="50">
        <f t="shared" si="3"/>
        <v>2</v>
      </c>
      <c r="F211" s="50">
        <v>0</v>
      </c>
      <c r="G211" s="51">
        <v>2</v>
      </c>
    </row>
    <row r="212" spans="1:7" ht="19.5" customHeight="1" x14ac:dyDescent="0.25">
      <c r="A212" s="49" t="s">
        <v>297</v>
      </c>
      <c r="B212" s="64" t="s">
        <v>315</v>
      </c>
      <c r="C212" s="94" t="s">
        <v>149</v>
      </c>
      <c r="D212" s="49" t="s">
        <v>316</v>
      </c>
      <c r="E212" s="50">
        <f t="shared" si="3"/>
        <v>2.6</v>
      </c>
      <c r="F212" s="50">
        <v>0</v>
      </c>
      <c r="G212" s="51">
        <v>2.6</v>
      </c>
    </row>
    <row r="213" spans="1:7" ht="19.5" customHeight="1" x14ac:dyDescent="0.25">
      <c r="A213" s="49" t="s">
        <v>297</v>
      </c>
      <c r="B213" s="64" t="s">
        <v>317</v>
      </c>
      <c r="C213" s="94" t="s">
        <v>149</v>
      </c>
      <c r="D213" s="49" t="s">
        <v>318</v>
      </c>
      <c r="E213" s="50">
        <f t="shared" si="3"/>
        <v>4.5</v>
      </c>
      <c r="F213" s="50">
        <v>0</v>
      </c>
      <c r="G213" s="51">
        <v>4.5</v>
      </c>
    </row>
    <row r="214" spans="1:7" ht="19.5" customHeight="1" x14ac:dyDescent="0.25">
      <c r="A214" s="49" t="s">
        <v>297</v>
      </c>
      <c r="B214" s="64" t="s">
        <v>320</v>
      </c>
      <c r="C214" s="94" t="s">
        <v>149</v>
      </c>
      <c r="D214" s="49" t="s">
        <v>321</v>
      </c>
      <c r="E214" s="50">
        <f t="shared" si="3"/>
        <v>17.46</v>
      </c>
      <c r="F214" s="50">
        <v>0</v>
      </c>
      <c r="G214" s="51">
        <v>17.46</v>
      </c>
    </row>
    <row r="215" spans="1:7" ht="19.5" customHeight="1" x14ac:dyDescent="0.25">
      <c r="A215" s="49" t="s">
        <v>297</v>
      </c>
      <c r="B215" s="64" t="s">
        <v>94</v>
      </c>
      <c r="C215" s="94" t="s">
        <v>149</v>
      </c>
      <c r="D215" s="49" t="s">
        <v>244</v>
      </c>
      <c r="E215" s="50">
        <f t="shared" si="3"/>
        <v>10.8</v>
      </c>
      <c r="F215" s="50">
        <v>0</v>
      </c>
      <c r="G215" s="51">
        <v>10.8</v>
      </c>
    </row>
    <row r="216" spans="1:7" ht="19.5" customHeight="1" x14ac:dyDescent="0.25">
      <c r="A216" s="49" t="s">
        <v>38</v>
      </c>
      <c r="B216" s="64" t="s">
        <v>38</v>
      </c>
      <c r="C216" s="94" t="s">
        <v>38</v>
      </c>
      <c r="D216" s="49" t="s">
        <v>150</v>
      </c>
      <c r="E216" s="50">
        <f t="shared" si="3"/>
        <v>363.42</v>
      </c>
      <c r="F216" s="50">
        <v>288.44</v>
      </c>
      <c r="G216" s="51">
        <v>74.98</v>
      </c>
    </row>
    <row r="217" spans="1:7" ht="19.5" customHeight="1" x14ac:dyDescent="0.25">
      <c r="A217" s="49" t="s">
        <v>38</v>
      </c>
      <c r="B217" s="64" t="s">
        <v>38</v>
      </c>
      <c r="C217" s="94" t="s">
        <v>38</v>
      </c>
      <c r="D217" s="49" t="s">
        <v>151</v>
      </c>
      <c r="E217" s="50">
        <f t="shared" si="3"/>
        <v>363.42</v>
      </c>
      <c r="F217" s="50">
        <v>288.44</v>
      </c>
      <c r="G217" s="51">
        <v>74.98</v>
      </c>
    </row>
    <row r="218" spans="1:7" ht="19.5" customHeight="1" x14ac:dyDescent="0.25">
      <c r="A218" s="49" t="s">
        <v>38</v>
      </c>
      <c r="B218" s="64" t="s">
        <v>38</v>
      </c>
      <c r="C218" s="94" t="s">
        <v>38</v>
      </c>
      <c r="D218" s="49" t="s">
        <v>286</v>
      </c>
      <c r="E218" s="50">
        <f t="shared" si="3"/>
        <v>262.32</v>
      </c>
      <c r="F218" s="50">
        <v>262.32</v>
      </c>
      <c r="G218" s="51">
        <v>0</v>
      </c>
    </row>
    <row r="219" spans="1:7" ht="19.5" customHeight="1" x14ac:dyDescent="0.25">
      <c r="A219" s="49" t="s">
        <v>287</v>
      </c>
      <c r="B219" s="64" t="s">
        <v>86</v>
      </c>
      <c r="C219" s="94" t="s">
        <v>152</v>
      </c>
      <c r="D219" s="49" t="s">
        <v>288</v>
      </c>
      <c r="E219" s="50">
        <f t="shared" si="3"/>
        <v>82</v>
      </c>
      <c r="F219" s="50">
        <v>82</v>
      </c>
      <c r="G219" s="51">
        <v>0</v>
      </c>
    </row>
    <row r="220" spans="1:7" ht="19.5" customHeight="1" x14ac:dyDescent="0.25">
      <c r="A220" s="49" t="s">
        <v>287</v>
      </c>
      <c r="B220" s="64" t="s">
        <v>85</v>
      </c>
      <c r="C220" s="94" t="s">
        <v>152</v>
      </c>
      <c r="D220" s="49" t="s">
        <v>289</v>
      </c>
      <c r="E220" s="50">
        <f t="shared" si="3"/>
        <v>2</v>
      </c>
      <c r="F220" s="50">
        <v>2</v>
      </c>
      <c r="G220" s="51">
        <v>0</v>
      </c>
    </row>
    <row r="221" spans="1:7" ht="19.5" customHeight="1" x14ac:dyDescent="0.25">
      <c r="A221" s="49" t="s">
        <v>287</v>
      </c>
      <c r="B221" s="64" t="s">
        <v>248</v>
      </c>
      <c r="C221" s="94" t="s">
        <v>152</v>
      </c>
      <c r="D221" s="49" t="s">
        <v>328</v>
      </c>
      <c r="E221" s="50">
        <f t="shared" si="3"/>
        <v>68</v>
      </c>
      <c r="F221" s="50">
        <v>68</v>
      </c>
      <c r="G221" s="51">
        <v>0</v>
      </c>
    </row>
    <row r="222" spans="1:7" ht="19.5" customHeight="1" x14ac:dyDescent="0.25">
      <c r="A222" s="49" t="s">
        <v>287</v>
      </c>
      <c r="B222" s="64" t="s">
        <v>98</v>
      </c>
      <c r="C222" s="94" t="s">
        <v>152</v>
      </c>
      <c r="D222" s="49" t="s">
        <v>291</v>
      </c>
      <c r="E222" s="50">
        <f t="shared" si="3"/>
        <v>27.24</v>
      </c>
      <c r="F222" s="50">
        <v>27.24</v>
      </c>
      <c r="G222" s="51">
        <v>0</v>
      </c>
    </row>
    <row r="223" spans="1:7" ht="19.5" customHeight="1" x14ac:dyDescent="0.25">
      <c r="A223" s="49" t="s">
        <v>287</v>
      </c>
      <c r="B223" s="64" t="s">
        <v>107</v>
      </c>
      <c r="C223" s="94" t="s">
        <v>152</v>
      </c>
      <c r="D223" s="49" t="s">
        <v>329</v>
      </c>
      <c r="E223" s="50">
        <f t="shared" si="3"/>
        <v>13.62</v>
      </c>
      <c r="F223" s="50">
        <v>13.62</v>
      </c>
      <c r="G223" s="51">
        <v>0</v>
      </c>
    </row>
    <row r="224" spans="1:7" ht="19.5" customHeight="1" x14ac:dyDescent="0.25">
      <c r="A224" s="49" t="s">
        <v>287</v>
      </c>
      <c r="B224" s="64" t="s">
        <v>292</v>
      </c>
      <c r="C224" s="94" t="s">
        <v>152</v>
      </c>
      <c r="D224" s="49" t="s">
        <v>293</v>
      </c>
      <c r="E224" s="50">
        <f t="shared" si="3"/>
        <v>26.36</v>
      </c>
      <c r="F224" s="50">
        <v>26.36</v>
      </c>
      <c r="G224" s="51">
        <v>0</v>
      </c>
    </row>
    <row r="225" spans="1:7" ht="19.5" customHeight="1" x14ac:dyDescent="0.25">
      <c r="A225" s="49" t="s">
        <v>287</v>
      </c>
      <c r="B225" s="64" t="s">
        <v>295</v>
      </c>
      <c r="C225" s="94" t="s">
        <v>152</v>
      </c>
      <c r="D225" s="49" t="s">
        <v>232</v>
      </c>
      <c r="E225" s="50">
        <f t="shared" si="3"/>
        <v>21.5</v>
      </c>
      <c r="F225" s="50">
        <v>21.5</v>
      </c>
      <c r="G225" s="51">
        <v>0</v>
      </c>
    </row>
    <row r="226" spans="1:7" ht="19.5" customHeight="1" x14ac:dyDescent="0.25">
      <c r="A226" s="49" t="s">
        <v>287</v>
      </c>
      <c r="B226" s="64" t="s">
        <v>94</v>
      </c>
      <c r="C226" s="94" t="s">
        <v>152</v>
      </c>
      <c r="D226" s="49" t="s">
        <v>233</v>
      </c>
      <c r="E226" s="50">
        <f t="shared" si="3"/>
        <v>21.6</v>
      </c>
      <c r="F226" s="50">
        <v>21.6</v>
      </c>
      <c r="G226" s="51">
        <v>0</v>
      </c>
    </row>
    <row r="227" spans="1:7" ht="19.5" customHeight="1" x14ac:dyDescent="0.25">
      <c r="A227" s="49" t="s">
        <v>38</v>
      </c>
      <c r="B227" s="64" t="s">
        <v>38</v>
      </c>
      <c r="C227" s="94" t="s">
        <v>38</v>
      </c>
      <c r="D227" s="49" t="s">
        <v>296</v>
      </c>
      <c r="E227" s="50">
        <f t="shared" si="3"/>
        <v>74.98</v>
      </c>
      <c r="F227" s="50">
        <v>0</v>
      </c>
      <c r="G227" s="51">
        <v>74.98</v>
      </c>
    </row>
    <row r="228" spans="1:7" ht="19.5" customHeight="1" x14ac:dyDescent="0.25">
      <c r="A228" s="49" t="s">
        <v>297</v>
      </c>
      <c r="B228" s="64" t="s">
        <v>86</v>
      </c>
      <c r="C228" s="94" t="s">
        <v>152</v>
      </c>
      <c r="D228" s="49" t="s">
        <v>298</v>
      </c>
      <c r="E228" s="50">
        <f t="shared" si="3"/>
        <v>1.6</v>
      </c>
      <c r="F228" s="50">
        <v>0</v>
      </c>
      <c r="G228" s="51">
        <v>1.6</v>
      </c>
    </row>
    <row r="229" spans="1:7" ht="19.5" customHeight="1" x14ac:dyDescent="0.25">
      <c r="A229" s="49" t="s">
        <v>297</v>
      </c>
      <c r="B229" s="64" t="s">
        <v>248</v>
      </c>
      <c r="C229" s="94" t="s">
        <v>152</v>
      </c>
      <c r="D229" s="49" t="s">
        <v>303</v>
      </c>
      <c r="E229" s="50">
        <f t="shared" si="3"/>
        <v>1.2</v>
      </c>
      <c r="F229" s="50">
        <v>0</v>
      </c>
      <c r="G229" s="51">
        <v>1.2</v>
      </c>
    </row>
    <row r="230" spans="1:7" ht="19.5" customHeight="1" x14ac:dyDescent="0.25">
      <c r="A230" s="49" t="s">
        <v>297</v>
      </c>
      <c r="B230" s="64" t="s">
        <v>113</v>
      </c>
      <c r="C230" s="94" t="s">
        <v>152</v>
      </c>
      <c r="D230" s="49" t="s">
        <v>305</v>
      </c>
      <c r="E230" s="50">
        <f t="shared" si="3"/>
        <v>1.4</v>
      </c>
      <c r="F230" s="50">
        <v>0</v>
      </c>
      <c r="G230" s="51">
        <v>1.4</v>
      </c>
    </row>
    <row r="231" spans="1:7" ht="19.5" customHeight="1" x14ac:dyDescent="0.25">
      <c r="A231" s="49" t="s">
        <v>297</v>
      </c>
      <c r="B231" s="64" t="s">
        <v>295</v>
      </c>
      <c r="C231" s="94" t="s">
        <v>152</v>
      </c>
      <c r="D231" s="49" t="s">
        <v>306</v>
      </c>
      <c r="E231" s="50">
        <f t="shared" si="3"/>
        <v>10</v>
      </c>
      <c r="F231" s="50">
        <v>0</v>
      </c>
      <c r="G231" s="51">
        <v>10</v>
      </c>
    </row>
    <row r="232" spans="1:7" ht="19.5" customHeight="1" x14ac:dyDescent="0.25">
      <c r="A232" s="49" t="s">
        <v>297</v>
      </c>
      <c r="B232" s="64" t="s">
        <v>310</v>
      </c>
      <c r="C232" s="94" t="s">
        <v>152</v>
      </c>
      <c r="D232" s="49" t="s">
        <v>238</v>
      </c>
      <c r="E232" s="50">
        <f t="shared" si="3"/>
        <v>5</v>
      </c>
      <c r="F232" s="50">
        <v>0</v>
      </c>
      <c r="G232" s="51">
        <v>5</v>
      </c>
    </row>
    <row r="233" spans="1:7" ht="19.5" customHeight="1" x14ac:dyDescent="0.25">
      <c r="A233" s="49" t="s">
        <v>297</v>
      </c>
      <c r="B233" s="64" t="s">
        <v>312</v>
      </c>
      <c r="C233" s="94" t="s">
        <v>152</v>
      </c>
      <c r="D233" s="49" t="s">
        <v>313</v>
      </c>
      <c r="E233" s="50">
        <f t="shared" si="3"/>
        <v>45</v>
      </c>
      <c r="F233" s="50">
        <v>0</v>
      </c>
      <c r="G233" s="51">
        <v>45</v>
      </c>
    </row>
    <row r="234" spans="1:7" ht="19.5" customHeight="1" x14ac:dyDescent="0.25">
      <c r="A234" s="49" t="s">
        <v>297</v>
      </c>
      <c r="B234" s="64" t="s">
        <v>315</v>
      </c>
      <c r="C234" s="94" t="s">
        <v>152</v>
      </c>
      <c r="D234" s="49" t="s">
        <v>316</v>
      </c>
      <c r="E234" s="50">
        <f t="shared" si="3"/>
        <v>1.5</v>
      </c>
      <c r="F234" s="50">
        <v>0</v>
      </c>
      <c r="G234" s="51">
        <v>1.5</v>
      </c>
    </row>
    <row r="235" spans="1:7" ht="19.5" customHeight="1" x14ac:dyDescent="0.25">
      <c r="A235" s="49" t="s">
        <v>297</v>
      </c>
      <c r="B235" s="64" t="s">
        <v>317</v>
      </c>
      <c r="C235" s="94" t="s">
        <v>152</v>
      </c>
      <c r="D235" s="49" t="s">
        <v>318</v>
      </c>
      <c r="E235" s="50">
        <f t="shared" si="3"/>
        <v>1</v>
      </c>
      <c r="F235" s="50">
        <v>0</v>
      </c>
      <c r="G235" s="51">
        <v>1</v>
      </c>
    </row>
    <row r="236" spans="1:7" ht="19.5" customHeight="1" x14ac:dyDescent="0.25">
      <c r="A236" s="49" t="s">
        <v>297</v>
      </c>
      <c r="B236" s="64" t="s">
        <v>94</v>
      </c>
      <c r="C236" s="94" t="s">
        <v>152</v>
      </c>
      <c r="D236" s="49" t="s">
        <v>244</v>
      </c>
      <c r="E236" s="50">
        <f t="shared" si="3"/>
        <v>8.2799999999999994</v>
      </c>
      <c r="F236" s="50">
        <v>0</v>
      </c>
      <c r="G236" s="51">
        <v>8.2799999999999994</v>
      </c>
    </row>
    <row r="237" spans="1:7" ht="19.5" customHeight="1" x14ac:dyDescent="0.25">
      <c r="A237" s="49" t="s">
        <v>38</v>
      </c>
      <c r="B237" s="64" t="s">
        <v>38</v>
      </c>
      <c r="C237" s="94" t="s">
        <v>38</v>
      </c>
      <c r="D237" s="49" t="s">
        <v>255</v>
      </c>
      <c r="E237" s="50">
        <f t="shared" si="3"/>
        <v>26.12</v>
      </c>
      <c r="F237" s="50">
        <v>26.12</v>
      </c>
      <c r="G237" s="51">
        <v>0</v>
      </c>
    </row>
    <row r="238" spans="1:7" ht="19.5" customHeight="1" x14ac:dyDescent="0.25">
      <c r="A238" s="49" t="s">
        <v>322</v>
      </c>
      <c r="B238" s="64" t="s">
        <v>94</v>
      </c>
      <c r="C238" s="94" t="s">
        <v>152</v>
      </c>
      <c r="D238" s="49" t="s">
        <v>326</v>
      </c>
      <c r="E238" s="50">
        <f t="shared" si="3"/>
        <v>26.12</v>
      </c>
      <c r="F238" s="50">
        <v>26.12</v>
      </c>
      <c r="G238" s="51">
        <v>0</v>
      </c>
    </row>
  </sheetData>
  <mergeCells count="9">
    <mergeCell ref="A2:G2"/>
    <mergeCell ref="A4:D4"/>
    <mergeCell ref="E4:G4"/>
    <mergeCell ref="A5:B5"/>
    <mergeCell ref="C5:C6"/>
    <mergeCell ref="D5:D6"/>
    <mergeCell ref="E5:E6"/>
    <mergeCell ref="F5:F6"/>
    <mergeCell ref="G5:G6"/>
  </mergeCells>
  <phoneticPr fontId="2" type="noConversion"/>
  <pageMargins left="0.44" right="0.17" top="0.53" bottom="0.17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activeCell="E67" sqref="E67"/>
    </sheetView>
  </sheetViews>
  <sheetFormatPr defaultRowHeight="15" x14ac:dyDescent="0.25"/>
  <cols>
    <col min="1" max="1" width="7.28515625" customWidth="1"/>
    <col min="2" max="2" width="7" customWidth="1"/>
    <col min="3" max="3" width="6.28515625" customWidth="1"/>
    <col min="4" max="4" width="6.85546875" customWidth="1"/>
    <col min="5" max="5" width="48.140625" customWidth="1"/>
    <col min="6" max="6" width="18" customWidth="1"/>
  </cols>
  <sheetData>
    <row r="1" spans="1:6" x14ac:dyDescent="0.25">
      <c r="A1" s="35"/>
      <c r="B1" s="36"/>
      <c r="C1" s="36"/>
      <c r="D1" s="36"/>
      <c r="E1" s="36"/>
      <c r="F1" s="61" t="s">
        <v>332</v>
      </c>
    </row>
    <row r="2" spans="1:6" ht="22.5" x14ac:dyDescent="0.25">
      <c r="A2" s="97" t="s">
        <v>333</v>
      </c>
      <c r="B2" s="97"/>
      <c r="C2" s="97"/>
      <c r="D2" s="97"/>
      <c r="E2" s="97"/>
      <c r="F2" s="97"/>
    </row>
    <row r="3" spans="1:6" x14ac:dyDescent="0.25">
      <c r="A3" s="39" t="s">
        <v>0</v>
      </c>
      <c r="B3" s="39"/>
      <c r="C3" s="39"/>
      <c r="D3" s="62"/>
      <c r="E3" s="62"/>
      <c r="F3" s="11" t="s">
        <v>5</v>
      </c>
    </row>
    <row r="4" spans="1:6" x14ac:dyDescent="0.25">
      <c r="A4" s="106" t="s">
        <v>69</v>
      </c>
      <c r="B4" s="107"/>
      <c r="C4" s="108"/>
      <c r="D4" s="152" t="s">
        <v>70</v>
      </c>
      <c r="E4" s="143" t="s">
        <v>334</v>
      </c>
      <c r="F4" s="116" t="s">
        <v>72</v>
      </c>
    </row>
    <row r="5" spans="1:6" x14ac:dyDescent="0.25">
      <c r="A5" s="45" t="s">
        <v>79</v>
      </c>
      <c r="B5" s="44" t="s">
        <v>80</v>
      </c>
      <c r="C5" s="46" t="s">
        <v>81</v>
      </c>
      <c r="D5" s="153"/>
      <c r="E5" s="143"/>
      <c r="F5" s="116"/>
    </row>
    <row r="6" spans="1:6" x14ac:dyDescent="0.25">
      <c r="A6" s="64" t="s">
        <v>38</v>
      </c>
      <c r="B6" s="64" t="s">
        <v>38</v>
      </c>
      <c r="C6" s="64" t="s">
        <v>38</v>
      </c>
      <c r="D6" s="95" t="s">
        <v>38</v>
      </c>
      <c r="E6" s="95" t="s">
        <v>59</v>
      </c>
      <c r="F6" s="96">
        <v>72617.31</v>
      </c>
    </row>
    <row r="7" spans="1:6" ht="17.25" customHeight="1" x14ac:dyDescent="0.25">
      <c r="A7" s="64" t="s">
        <v>38</v>
      </c>
      <c r="B7" s="64" t="s">
        <v>38</v>
      </c>
      <c r="C7" s="64" t="s">
        <v>38</v>
      </c>
      <c r="D7" s="95" t="s">
        <v>38</v>
      </c>
      <c r="E7" s="95" t="s">
        <v>82</v>
      </c>
      <c r="F7" s="96">
        <v>72554.69</v>
      </c>
    </row>
    <row r="8" spans="1:6" ht="17.25" customHeight="1" x14ac:dyDescent="0.25">
      <c r="A8" s="64" t="s">
        <v>38</v>
      </c>
      <c r="B8" s="64" t="s">
        <v>38</v>
      </c>
      <c r="C8" s="64" t="s">
        <v>38</v>
      </c>
      <c r="D8" s="95" t="s">
        <v>38</v>
      </c>
      <c r="E8" s="95" t="s">
        <v>83</v>
      </c>
      <c r="F8" s="96">
        <v>63824.02</v>
      </c>
    </row>
    <row r="9" spans="1:6" ht="17.25" customHeight="1" x14ac:dyDescent="0.25">
      <c r="A9" s="64" t="s">
        <v>38</v>
      </c>
      <c r="B9" s="64" t="s">
        <v>38</v>
      </c>
      <c r="C9" s="64" t="s">
        <v>38</v>
      </c>
      <c r="D9" s="95" t="s">
        <v>38</v>
      </c>
      <c r="E9" s="95" t="s">
        <v>89</v>
      </c>
      <c r="F9" s="96">
        <v>37715.75</v>
      </c>
    </row>
    <row r="10" spans="1:6" ht="17.25" customHeight="1" x14ac:dyDescent="0.25">
      <c r="A10" s="64" t="s">
        <v>84</v>
      </c>
      <c r="B10" s="64" t="s">
        <v>85</v>
      </c>
      <c r="C10" s="64" t="s">
        <v>85</v>
      </c>
      <c r="D10" s="95" t="s">
        <v>87</v>
      </c>
      <c r="E10" s="95" t="s">
        <v>335</v>
      </c>
      <c r="F10" s="96">
        <v>290.22000000000003</v>
      </c>
    </row>
    <row r="11" spans="1:6" ht="17.25" customHeight="1" x14ac:dyDescent="0.25">
      <c r="A11" s="64" t="s">
        <v>84</v>
      </c>
      <c r="B11" s="64" t="s">
        <v>85</v>
      </c>
      <c r="C11" s="64" t="s">
        <v>85</v>
      </c>
      <c r="D11" s="95" t="s">
        <v>87</v>
      </c>
      <c r="E11" s="95" t="s">
        <v>336</v>
      </c>
      <c r="F11" s="96">
        <v>233.2</v>
      </c>
    </row>
    <row r="12" spans="1:6" ht="17.25" customHeight="1" x14ac:dyDescent="0.25">
      <c r="A12" s="64" t="s">
        <v>84</v>
      </c>
      <c r="B12" s="64" t="s">
        <v>85</v>
      </c>
      <c r="C12" s="64" t="s">
        <v>85</v>
      </c>
      <c r="D12" s="95" t="s">
        <v>87</v>
      </c>
      <c r="E12" s="95" t="s">
        <v>337</v>
      </c>
      <c r="F12" s="96">
        <v>761.51</v>
      </c>
    </row>
    <row r="13" spans="1:6" ht="17.25" customHeight="1" x14ac:dyDescent="0.25">
      <c r="A13" s="64" t="s">
        <v>84</v>
      </c>
      <c r="B13" s="64" t="s">
        <v>85</v>
      </c>
      <c r="C13" s="64" t="s">
        <v>85</v>
      </c>
      <c r="D13" s="95" t="s">
        <v>87</v>
      </c>
      <c r="E13" s="95" t="s">
        <v>338</v>
      </c>
      <c r="F13" s="96">
        <v>800</v>
      </c>
    </row>
    <row r="14" spans="1:6" ht="17.25" customHeight="1" x14ac:dyDescent="0.25">
      <c r="A14" s="64" t="s">
        <v>84</v>
      </c>
      <c r="B14" s="64" t="s">
        <v>85</v>
      </c>
      <c r="C14" s="64" t="s">
        <v>85</v>
      </c>
      <c r="D14" s="95" t="s">
        <v>87</v>
      </c>
      <c r="E14" s="95" t="s">
        <v>339</v>
      </c>
      <c r="F14" s="96">
        <v>459.57</v>
      </c>
    </row>
    <row r="15" spans="1:6" ht="17.25" customHeight="1" x14ac:dyDescent="0.25">
      <c r="A15" s="64" t="s">
        <v>84</v>
      </c>
      <c r="B15" s="64" t="s">
        <v>85</v>
      </c>
      <c r="C15" s="64" t="s">
        <v>85</v>
      </c>
      <c r="D15" s="95" t="s">
        <v>87</v>
      </c>
      <c r="E15" s="95" t="s">
        <v>340</v>
      </c>
      <c r="F15" s="96">
        <v>1400</v>
      </c>
    </row>
    <row r="16" spans="1:6" ht="17.25" customHeight="1" x14ac:dyDescent="0.25">
      <c r="A16" s="64" t="s">
        <v>84</v>
      </c>
      <c r="B16" s="64" t="s">
        <v>85</v>
      </c>
      <c r="C16" s="64" t="s">
        <v>85</v>
      </c>
      <c r="D16" s="95" t="s">
        <v>87</v>
      </c>
      <c r="E16" s="95" t="s">
        <v>341</v>
      </c>
      <c r="F16" s="96">
        <v>116</v>
      </c>
    </row>
    <row r="17" spans="1:6" ht="17.25" customHeight="1" x14ac:dyDescent="0.25">
      <c r="A17" s="64" t="s">
        <v>84</v>
      </c>
      <c r="B17" s="64" t="s">
        <v>85</v>
      </c>
      <c r="C17" s="64" t="s">
        <v>85</v>
      </c>
      <c r="D17" s="95" t="s">
        <v>87</v>
      </c>
      <c r="E17" s="95" t="s">
        <v>342</v>
      </c>
      <c r="F17" s="96">
        <v>217.81</v>
      </c>
    </row>
    <row r="18" spans="1:6" ht="17.25" customHeight="1" x14ac:dyDescent="0.25">
      <c r="A18" s="64" t="s">
        <v>84</v>
      </c>
      <c r="B18" s="64" t="s">
        <v>85</v>
      </c>
      <c r="C18" s="64" t="s">
        <v>85</v>
      </c>
      <c r="D18" s="95" t="s">
        <v>87</v>
      </c>
      <c r="E18" s="95" t="s">
        <v>343</v>
      </c>
      <c r="F18" s="96">
        <v>806</v>
      </c>
    </row>
    <row r="19" spans="1:6" ht="17.25" customHeight="1" x14ac:dyDescent="0.25">
      <c r="A19" s="64" t="s">
        <v>84</v>
      </c>
      <c r="B19" s="64" t="s">
        <v>85</v>
      </c>
      <c r="C19" s="64" t="s">
        <v>85</v>
      </c>
      <c r="D19" s="95" t="s">
        <v>87</v>
      </c>
      <c r="E19" s="95" t="s">
        <v>344</v>
      </c>
      <c r="F19" s="96">
        <v>4161</v>
      </c>
    </row>
    <row r="20" spans="1:6" ht="17.25" customHeight="1" x14ac:dyDescent="0.25">
      <c r="A20" s="64" t="s">
        <v>84</v>
      </c>
      <c r="B20" s="64" t="s">
        <v>85</v>
      </c>
      <c r="C20" s="64" t="s">
        <v>85</v>
      </c>
      <c r="D20" s="95" t="s">
        <v>87</v>
      </c>
      <c r="E20" s="95" t="s">
        <v>345</v>
      </c>
      <c r="F20" s="96">
        <v>181.84</v>
      </c>
    </row>
    <row r="21" spans="1:6" ht="17.25" customHeight="1" x14ac:dyDescent="0.25">
      <c r="A21" s="64" t="s">
        <v>84</v>
      </c>
      <c r="B21" s="64" t="s">
        <v>85</v>
      </c>
      <c r="C21" s="64" t="s">
        <v>85</v>
      </c>
      <c r="D21" s="95" t="s">
        <v>87</v>
      </c>
      <c r="E21" s="95" t="s">
        <v>346</v>
      </c>
      <c r="F21" s="96">
        <v>260</v>
      </c>
    </row>
    <row r="22" spans="1:6" ht="17.25" customHeight="1" x14ac:dyDescent="0.25">
      <c r="A22" s="64" t="s">
        <v>84</v>
      </c>
      <c r="B22" s="64" t="s">
        <v>85</v>
      </c>
      <c r="C22" s="64" t="s">
        <v>85</v>
      </c>
      <c r="D22" s="95" t="s">
        <v>87</v>
      </c>
      <c r="E22" s="95" t="s">
        <v>347</v>
      </c>
      <c r="F22" s="96">
        <v>7000.28</v>
      </c>
    </row>
    <row r="23" spans="1:6" ht="17.25" customHeight="1" x14ac:dyDescent="0.25">
      <c r="A23" s="64" t="s">
        <v>84</v>
      </c>
      <c r="B23" s="64" t="s">
        <v>85</v>
      </c>
      <c r="C23" s="64" t="s">
        <v>85</v>
      </c>
      <c r="D23" s="95" t="s">
        <v>87</v>
      </c>
      <c r="E23" s="95" t="s">
        <v>348</v>
      </c>
      <c r="F23" s="96">
        <v>175.77</v>
      </c>
    </row>
    <row r="24" spans="1:6" ht="17.25" customHeight="1" x14ac:dyDescent="0.25">
      <c r="A24" s="64" t="s">
        <v>84</v>
      </c>
      <c r="B24" s="64" t="s">
        <v>85</v>
      </c>
      <c r="C24" s="64" t="s">
        <v>85</v>
      </c>
      <c r="D24" s="95" t="s">
        <v>87</v>
      </c>
      <c r="E24" s="95" t="s">
        <v>349</v>
      </c>
      <c r="F24" s="96">
        <v>13484</v>
      </c>
    </row>
    <row r="25" spans="1:6" ht="17.25" customHeight="1" x14ac:dyDescent="0.25">
      <c r="A25" s="64" t="s">
        <v>84</v>
      </c>
      <c r="B25" s="64" t="s">
        <v>85</v>
      </c>
      <c r="C25" s="64" t="s">
        <v>85</v>
      </c>
      <c r="D25" s="95" t="s">
        <v>87</v>
      </c>
      <c r="E25" s="95" t="s">
        <v>350</v>
      </c>
      <c r="F25" s="96">
        <v>716</v>
      </c>
    </row>
    <row r="26" spans="1:6" ht="17.25" customHeight="1" x14ac:dyDescent="0.25">
      <c r="A26" s="64" t="s">
        <v>84</v>
      </c>
      <c r="B26" s="64" t="s">
        <v>85</v>
      </c>
      <c r="C26" s="64" t="s">
        <v>85</v>
      </c>
      <c r="D26" s="95" t="s">
        <v>87</v>
      </c>
      <c r="E26" s="95" t="s">
        <v>351</v>
      </c>
      <c r="F26" s="96">
        <v>38.15</v>
      </c>
    </row>
    <row r="27" spans="1:6" ht="17.25" customHeight="1" x14ac:dyDescent="0.25">
      <c r="A27" s="64" t="s">
        <v>38</v>
      </c>
      <c r="B27" s="64" t="s">
        <v>38</v>
      </c>
      <c r="C27" s="64" t="s">
        <v>38</v>
      </c>
      <c r="D27" s="95" t="s">
        <v>38</v>
      </c>
      <c r="E27" s="95" t="s">
        <v>91</v>
      </c>
      <c r="F27" s="96">
        <v>7833.81</v>
      </c>
    </row>
    <row r="28" spans="1:6" ht="17.25" customHeight="1" x14ac:dyDescent="0.25">
      <c r="A28" s="64" t="s">
        <v>84</v>
      </c>
      <c r="B28" s="64" t="s">
        <v>85</v>
      </c>
      <c r="C28" s="64" t="s">
        <v>90</v>
      </c>
      <c r="D28" s="95" t="s">
        <v>87</v>
      </c>
      <c r="E28" s="95" t="s">
        <v>352</v>
      </c>
      <c r="F28" s="96">
        <v>490</v>
      </c>
    </row>
    <row r="29" spans="1:6" ht="17.25" customHeight="1" x14ac:dyDescent="0.25">
      <c r="A29" s="64" t="s">
        <v>84</v>
      </c>
      <c r="B29" s="64" t="s">
        <v>85</v>
      </c>
      <c r="C29" s="64" t="s">
        <v>90</v>
      </c>
      <c r="D29" s="95" t="s">
        <v>87</v>
      </c>
      <c r="E29" s="95" t="s">
        <v>335</v>
      </c>
      <c r="F29" s="96">
        <v>84.2</v>
      </c>
    </row>
    <row r="30" spans="1:6" ht="17.25" customHeight="1" x14ac:dyDescent="0.25">
      <c r="A30" s="64" t="s">
        <v>84</v>
      </c>
      <c r="B30" s="64" t="s">
        <v>85</v>
      </c>
      <c r="C30" s="64" t="s">
        <v>90</v>
      </c>
      <c r="D30" s="95" t="s">
        <v>87</v>
      </c>
      <c r="E30" s="95" t="s">
        <v>353</v>
      </c>
      <c r="F30" s="96">
        <v>89.2</v>
      </c>
    </row>
    <row r="31" spans="1:6" ht="17.25" customHeight="1" x14ac:dyDescent="0.25">
      <c r="A31" s="64" t="s">
        <v>84</v>
      </c>
      <c r="B31" s="64" t="s">
        <v>85</v>
      </c>
      <c r="C31" s="64" t="s">
        <v>90</v>
      </c>
      <c r="D31" s="95" t="s">
        <v>87</v>
      </c>
      <c r="E31" s="95" t="s">
        <v>354</v>
      </c>
      <c r="F31" s="96">
        <v>23.1</v>
      </c>
    </row>
    <row r="32" spans="1:6" ht="17.25" customHeight="1" x14ac:dyDescent="0.25">
      <c r="A32" s="64" t="s">
        <v>84</v>
      </c>
      <c r="B32" s="64" t="s">
        <v>85</v>
      </c>
      <c r="C32" s="64" t="s">
        <v>90</v>
      </c>
      <c r="D32" s="95" t="s">
        <v>87</v>
      </c>
      <c r="E32" s="95" t="s">
        <v>355</v>
      </c>
      <c r="F32" s="96">
        <v>311</v>
      </c>
    </row>
    <row r="33" spans="1:6" ht="17.25" customHeight="1" x14ac:dyDescent="0.25">
      <c r="A33" s="64" t="s">
        <v>84</v>
      </c>
      <c r="B33" s="64" t="s">
        <v>85</v>
      </c>
      <c r="C33" s="64" t="s">
        <v>90</v>
      </c>
      <c r="D33" s="95" t="s">
        <v>87</v>
      </c>
      <c r="E33" s="95" t="s">
        <v>356</v>
      </c>
      <c r="F33" s="96">
        <v>300</v>
      </c>
    </row>
    <row r="34" spans="1:6" ht="17.25" customHeight="1" x14ac:dyDescent="0.25">
      <c r="A34" s="64" t="s">
        <v>84</v>
      </c>
      <c r="B34" s="64" t="s">
        <v>85</v>
      </c>
      <c r="C34" s="64" t="s">
        <v>90</v>
      </c>
      <c r="D34" s="95" t="s">
        <v>87</v>
      </c>
      <c r="E34" s="95" t="s">
        <v>357</v>
      </c>
      <c r="F34" s="96">
        <v>851.04</v>
      </c>
    </row>
    <row r="35" spans="1:6" ht="17.25" customHeight="1" x14ac:dyDescent="0.25">
      <c r="A35" s="64" t="s">
        <v>84</v>
      </c>
      <c r="B35" s="64" t="s">
        <v>85</v>
      </c>
      <c r="C35" s="64" t="s">
        <v>90</v>
      </c>
      <c r="D35" s="95" t="s">
        <v>87</v>
      </c>
      <c r="E35" s="95" t="s">
        <v>358</v>
      </c>
      <c r="F35" s="96">
        <v>122.25</v>
      </c>
    </row>
    <row r="36" spans="1:6" ht="17.25" customHeight="1" x14ac:dyDescent="0.25">
      <c r="A36" s="64" t="s">
        <v>84</v>
      </c>
      <c r="B36" s="64" t="s">
        <v>85</v>
      </c>
      <c r="C36" s="64" t="s">
        <v>90</v>
      </c>
      <c r="D36" s="95" t="s">
        <v>87</v>
      </c>
      <c r="E36" s="95" t="s">
        <v>359</v>
      </c>
      <c r="F36" s="96">
        <v>75</v>
      </c>
    </row>
    <row r="37" spans="1:6" ht="17.25" customHeight="1" x14ac:dyDescent="0.25">
      <c r="A37" s="64" t="s">
        <v>84</v>
      </c>
      <c r="B37" s="64" t="s">
        <v>85</v>
      </c>
      <c r="C37" s="64" t="s">
        <v>90</v>
      </c>
      <c r="D37" s="95" t="s">
        <v>87</v>
      </c>
      <c r="E37" s="95" t="s">
        <v>360</v>
      </c>
      <c r="F37" s="96">
        <v>90</v>
      </c>
    </row>
    <row r="38" spans="1:6" ht="17.25" customHeight="1" x14ac:dyDescent="0.25">
      <c r="A38" s="64" t="s">
        <v>84</v>
      </c>
      <c r="B38" s="64" t="s">
        <v>85</v>
      </c>
      <c r="C38" s="64" t="s">
        <v>90</v>
      </c>
      <c r="D38" s="95" t="s">
        <v>87</v>
      </c>
      <c r="E38" s="95" t="s">
        <v>361</v>
      </c>
      <c r="F38" s="96">
        <v>5137</v>
      </c>
    </row>
    <row r="39" spans="1:6" ht="17.25" customHeight="1" x14ac:dyDescent="0.25">
      <c r="A39" s="64" t="s">
        <v>38</v>
      </c>
      <c r="B39" s="64" t="s">
        <v>38</v>
      </c>
      <c r="C39" s="64" t="s">
        <v>38</v>
      </c>
      <c r="D39" s="95" t="s">
        <v>38</v>
      </c>
      <c r="E39" s="95" t="s">
        <v>93</v>
      </c>
      <c r="F39" s="96">
        <v>130</v>
      </c>
    </row>
    <row r="40" spans="1:6" ht="17.25" customHeight="1" x14ac:dyDescent="0.25">
      <c r="A40" s="64" t="s">
        <v>38</v>
      </c>
      <c r="B40" s="64" t="s">
        <v>38</v>
      </c>
      <c r="C40" s="64" t="s">
        <v>38</v>
      </c>
      <c r="D40" s="95" t="s">
        <v>38</v>
      </c>
      <c r="E40" s="95" t="s">
        <v>95</v>
      </c>
      <c r="F40" s="96">
        <v>191</v>
      </c>
    </row>
    <row r="41" spans="1:6" ht="17.25" customHeight="1" x14ac:dyDescent="0.25">
      <c r="A41" s="64" t="s">
        <v>84</v>
      </c>
      <c r="B41" s="64" t="s">
        <v>85</v>
      </c>
      <c r="C41" s="64" t="s">
        <v>94</v>
      </c>
      <c r="D41" s="95" t="s">
        <v>87</v>
      </c>
      <c r="E41" s="95" t="s">
        <v>363</v>
      </c>
      <c r="F41" s="96">
        <v>191</v>
      </c>
    </row>
    <row r="42" spans="1:6" ht="17.25" customHeight="1" x14ac:dyDescent="0.25">
      <c r="A42" s="64" t="s">
        <v>38</v>
      </c>
      <c r="B42" s="64" t="s">
        <v>38</v>
      </c>
      <c r="C42" s="64" t="s">
        <v>38</v>
      </c>
      <c r="D42" s="95" t="s">
        <v>38</v>
      </c>
      <c r="E42" s="95" t="s">
        <v>96</v>
      </c>
      <c r="F42" s="96">
        <v>20</v>
      </c>
    </row>
    <row r="43" spans="1:6" ht="17.25" customHeight="1" x14ac:dyDescent="0.25">
      <c r="A43" s="64" t="s">
        <v>84</v>
      </c>
      <c r="B43" s="64" t="s">
        <v>94</v>
      </c>
      <c r="C43" s="64" t="s">
        <v>85</v>
      </c>
      <c r="D43" s="95" t="s">
        <v>87</v>
      </c>
      <c r="E43" s="95" t="s">
        <v>364</v>
      </c>
      <c r="F43" s="96">
        <v>20</v>
      </c>
    </row>
    <row r="44" spans="1:6" ht="17.25" customHeight="1" x14ac:dyDescent="0.25">
      <c r="A44" s="64" t="s">
        <v>38</v>
      </c>
      <c r="B44" s="64" t="s">
        <v>38</v>
      </c>
      <c r="C44" s="64" t="s">
        <v>38</v>
      </c>
      <c r="D44" s="95" t="s">
        <v>38</v>
      </c>
      <c r="E44" s="95" t="s">
        <v>102</v>
      </c>
      <c r="F44" s="96">
        <v>200</v>
      </c>
    </row>
    <row r="45" spans="1:6" ht="17.25" customHeight="1" x14ac:dyDescent="0.25">
      <c r="A45" s="64" t="s">
        <v>101</v>
      </c>
      <c r="B45" s="64" t="s">
        <v>99</v>
      </c>
      <c r="C45" s="64" t="s">
        <v>94</v>
      </c>
      <c r="D45" s="95" t="s">
        <v>87</v>
      </c>
      <c r="E45" s="95" t="s">
        <v>365</v>
      </c>
      <c r="F45" s="96">
        <v>100</v>
      </c>
    </row>
    <row r="46" spans="1:6" ht="17.25" customHeight="1" x14ac:dyDescent="0.25">
      <c r="A46" s="64" t="s">
        <v>101</v>
      </c>
      <c r="B46" s="64" t="s">
        <v>99</v>
      </c>
      <c r="C46" s="64" t="s">
        <v>94</v>
      </c>
      <c r="D46" s="95" t="s">
        <v>87</v>
      </c>
      <c r="E46" s="95" t="s">
        <v>366</v>
      </c>
      <c r="F46" s="96">
        <v>100</v>
      </c>
    </row>
    <row r="47" spans="1:6" ht="17.25" customHeight="1" x14ac:dyDescent="0.25">
      <c r="A47" s="64" t="s">
        <v>38</v>
      </c>
      <c r="B47" s="64" t="s">
        <v>38</v>
      </c>
      <c r="C47" s="64" t="s">
        <v>38</v>
      </c>
      <c r="D47" s="95" t="s">
        <v>38</v>
      </c>
      <c r="E47" s="95" t="s">
        <v>108</v>
      </c>
      <c r="F47" s="96">
        <v>728</v>
      </c>
    </row>
    <row r="48" spans="1:6" ht="17.25" customHeight="1" x14ac:dyDescent="0.25">
      <c r="A48" s="64" t="s">
        <v>103</v>
      </c>
      <c r="B48" s="64" t="s">
        <v>107</v>
      </c>
      <c r="C48" s="64" t="s">
        <v>104</v>
      </c>
      <c r="D48" s="95" t="s">
        <v>87</v>
      </c>
      <c r="E48" s="95" t="s">
        <v>367</v>
      </c>
      <c r="F48" s="96">
        <v>728</v>
      </c>
    </row>
    <row r="49" spans="1:6" ht="17.25" customHeight="1" x14ac:dyDescent="0.25">
      <c r="A49" s="64" t="s">
        <v>38</v>
      </c>
      <c r="B49" s="64" t="s">
        <v>38</v>
      </c>
      <c r="C49" s="64" t="s">
        <v>38</v>
      </c>
      <c r="D49" s="95" t="s">
        <v>38</v>
      </c>
      <c r="E49" s="95" t="s">
        <v>112</v>
      </c>
      <c r="F49" s="96">
        <v>204</v>
      </c>
    </row>
    <row r="50" spans="1:6" ht="17.25" customHeight="1" x14ac:dyDescent="0.25">
      <c r="A50" s="64" t="s">
        <v>110</v>
      </c>
      <c r="B50" s="64" t="s">
        <v>111</v>
      </c>
      <c r="C50" s="64" t="s">
        <v>107</v>
      </c>
      <c r="D50" s="95" t="s">
        <v>87</v>
      </c>
      <c r="E50" s="95" t="s">
        <v>368</v>
      </c>
      <c r="F50" s="96">
        <v>119.81</v>
      </c>
    </row>
    <row r="51" spans="1:6" ht="17.25" customHeight="1" x14ac:dyDescent="0.25">
      <c r="A51" s="64" t="s">
        <v>110</v>
      </c>
      <c r="B51" s="64" t="s">
        <v>111</v>
      </c>
      <c r="C51" s="64" t="s">
        <v>107</v>
      </c>
      <c r="D51" s="95" t="s">
        <v>87</v>
      </c>
      <c r="E51" s="95" t="s">
        <v>369</v>
      </c>
      <c r="F51" s="96">
        <v>84.19</v>
      </c>
    </row>
    <row r="52" spans="1:6" ht="17.25" customHeight="1" x14ac:dyDescent="0.25">
      <c r="A52" s="64" t="s">
        <v>38</v>
      </c>
      <c r="B52" s="64" t="s">
        <v>38</v>
      </c>
      <c r="C52" s="64" t="s">
        <v>38</v>
      </c>
      <c r="D52" s="95" t="s">
        <v>38</v>
      </c>
      <c r="E52" s="95" t="s">
        <v>121</v>
      </c>
      <c r="F52" s="96">
        <v>4114.67</v>
      </c>
    </row>
    <row r="53" spans="1:6" ht="17.25" customHeight="1" x14ac:dyDescent="0.25">
      <c r="A53" s="64" t="s">
        <v>38</v>
      </c>
      <c r="B53" s="64" t="s">
        <v>38</v>
      </c>
      <c r="C53" s="64" t="s">
        <v>38</v>
      </c>
      <c r="D53" s="95" t="s">
        <v>38</v>
      </c>
      <c r="E53" s="95" t="s">
        <v>89</v>
      </c>
      <c r="F53" s="96">
        <v>3422.05</v>
      </c>
    </row>
    <row r="54" spans="1:6" ht="17.25" customHeight="1" x14ac:dyDescent="0.25">
      <c r="A54" s="64" t="s">
        <v>84</v>
      </c>
      <c r="B54" s="64" t="s">
        <v>85</v>
      </c>
      <c r="C54" s="64" t="s">
        <v>85</v>
      </c>
      <c r="D54" s="95" t="s">
        <v>122</v>
      </c>
      <c r="E54" s="95" t="s">
        <v>370</v>
      </c>
      <c r="F54" s="96">
        <v>2471.4899999999998</v>
      </c>
    </row>
    <row r="55" spans="1:6" ht="17.25" customHeight="1" x14ac:dyDescent="0.25">
      <c r="A55" s="64" t="s">
        <v>84</v>
      </c>
      <c r="B55" s="64" t="s">
        <v>85</v>
      </c>
      <c r="C55" s="64" t="s">
        <v>85</v>
      </c>
      <c r="D55" s="95" t="s">
        <v>122</v>
      </c>
      <c r="E55" s="95" t="s">
        <v>371</v>
      </c>
      <c r="F55" s="96">
        <v>46.56</v>
      </c>
    </row>
    <row r="56" spans="1:6" ht="17.25" customHeight="1" x14ac:dyDescent="0.25">
      <c r="A56" s="64" t="s">
        <v>84</v>
      </c>
      <c r="B56" s="64" t="s">
        <v>85</v>
      </c>
      <c r="C56" s="64" t="s">
        <v>85</v>
      </c>
      <c r="D56" s="95" t="s">
        <v>122</v>
      </c>
      <c r="E56" s="95" t="s">
        <v>372</v>
      </c>
      <c r="F56" s="96">
        <v>904</v>
      </c>
    </row>
    <row r="57" spans="1:6" x14ac:dyDescent="0.25">
      <c r="A57" s="64" t="s">
        <v>84</v>
      </c>
      <c r="B57" s="64" t="s">
        <v>85</v>
      </c>
      <c r="C57" s="64" t="s">
        <v>362</v>
      </c>
      <c r="D57" s="95" t="s">
        <v>122</v>
      </c>
      <c r="E57" s="95" t="s">
        <v>371</v>
      </c>
      <c r="F57" s="96">
        <v>43.11</v>
      </c>
    </row>
    <row r="58" spans="1:6" x14ac:dyDescent="0.25">
      <c r="A58" s="64" t="s">
        <v>84</v>
      </c>
      <c r="B58" s="64" t="s">
        <v>85</v>
      </c>
      <c r="C58" s="64" t="s">
        <v>362</v>
      </c>
      <c r="D58" s="95" t="s">
        <v>122</v>
      </c>
      <c r="E58" s="95" t="s">
        <v>175</v>
      </c>
      <c r="F58" s="96">
        <v>154.51</v>
      </c>
    </row>
    <row r="59" spans="1:6" x14ac:dyDescent="0.25">
      <c r="A59" s="64" t="s">
        <v>84</v>
      </c>
      <c r="B59" s="64" t="s">
        <v>85</v>
      </c>
      <c r="C59" s="64" t="s">
        <v>362</v>
      </c>
      <c r="D59" s="95" t="s">
        <v>122</v>
      </c>
      <c r="E59" s="95" t="s">
        <v>373</v>
      </c>
      <c r="F59" s="96">
        <v>495</v>
      </c>
    </row>
    <row r="60" spans="1:6" x14ac:dyDescent="0.25">
      <c r="A60" s="64" t="s">
        <v>38</v>
      </c>
      <c r="B60" s="64" t="s">
        <v>38</v>
      </c>
      <c r="C60" s="64" t="s">
        <v>38</v>
      </c>
      <c r="D60" s="95" t="s">
        <v>38</v>
      </c>
      <c r="E60" s="95" t="s">
        <v>123</v>
      </c>
      <c r="F60" s="96">
        <v>3293</v>
      </c>
    </row>
    <row r="61" spans="1:6" x14ac:dyDescent="0.25">
      <c r="A61" s="64" t="s">
        <v>38</v>
      </c>
      <c r="B61" s="64" t="s">
        <v>38</v>
      </c>
      <c r="C61" s="64" t="s">
        <v>38</v>
      </c>
      <c r="D61" s="95" t="s">
        <v>38</v>
      </c>
      <c r="E61" s="95" t="s">
        <v>91</v>
      </c>
      <c r="F61" s="96">
        <v>1939</v>
      </c>
    </row>
    <row r="62" spans="1:6" x14ac:dyDescent="0.25">
      <c r="A62" s="64" t="s">
        <v>38</v>
      </c>
      <c r="B62" s="64" t="s">
        <v>38</v>
      </c>
      <c r="C62" s="64" t="s">
        <v>38</v>
      </c>
      <c r="D62" s="95" t="s">
        <v>38</v>
      </c>
      <c r="E62" s="95" t="s">
        <v>95</v>
      </c>
      <c r="F62" s="96">
        <v>893</v>
      </c>
    </row>
    <row r="63" spans="1:6" x14ac:dyDescent="0.25">
      <c r="A63" s="64" t="s">
        <v>84</v>
      </c>
      <c r="B63" s="64" t="s">
        <v>85</v>
      </c>
      <c r="C63" s="64" t="s">
        <v>94</v>
      </c>
      <c r="D63" s="95" t="s">
        <v>124</v>
      </c>
      <c r="E63" s="95" t="s">
        <v>374</v>
      </c>
      <c r="F63" s="96">
        <v>183</v>
      </c>
    </row>
    <row r="64" spans="1:6" x14ac:dyDescent="0.25">
      <c r="A64" s="64" t="s">
        <v>84</v>
      </c>
      <c r="B64" s="64" t="s">
        <v>85</v>
      </c>
      <c r="C64" s="64" t="s">
        <v>94</v>
      </c>
      <c r="D64" s="95" t="s">
        <v>124</v>
      </c>
      <c r="E64" s="95" t="s">
        <v>375</v>
      </c>
      <c r="F64" s="96">
        <v>710</v>
      </c>
    </row>
    <row r="65" spans="1:6" x14ac:dyDescent="0.25">
      <c r="A65" s="64" t="s">
        <v>38</v>
      </c>
      <c r="B65" s="64" t="s">
        <v>38</v>
      </c>
      <c r="C65" s="64" t="s">
        <v>38</v>
      </c>
      <c r="D65" s="95" t="s">
        <v>38</v>
      </c>
      <c r="E65" s="95" t="s">
        <v>127</v>
      </c>
      <c r="F65" s="96">
        <v>1323</v>
      </c>
    </row>
    <row r="66" spans="1:6" x14ac:dyDescent="0.25">
      <c r="A66" s="64" t="s">
        <v>38</v>
      </c>
      <c r="B66" s="64" t="s">
        <v>38</v>
      </c>
      <c r="C66" s="64" t="s">
        <v>38</v>
      </c>
      <c r="D66" s="95" t="s">
        <v>38</v>
      </c>
      <c r="E66" s="95" t="s">
        <v>95</v>
      </c>
      <c r="F66" s="96">
        <v>1323</v>
      </c>
    </row>
    <row r="67" spans="1:6" x14ac:dyDescent="0.25">
      <c r="A67" s="64" t="s">
        <v>84</v>
      </c>
      <c r="B67" s="64" t="s">
        <v>85</v>
      </c>
      <c r="C67" s="64" t="s">
        <v>94</v>
      </c>
      <c r="D67" s="95" t="s">
        <v>128</v>
      </c>
      <c r="E67" s="95" t="s">
        <v>376</v>
      </c>
      <c r="F67" s="96">
        <v>1323</v>
      </c>
    </row>
    <row r="68" spans="1:6" x14ac:dyDescent="0.25">
      <c r="A68" s="64" t="s">
        <v>38</v>
      </c>
      <c r="B68" s="64" t="s">
        <v>38</v>
      </c>
      <c r="C68" s="64" t="s">
        <v>38</v>
      </c>
      <c r="D68" s="95" t="s">
        <v>38</v>
      </c>
      <c r="E68" s="95" t="s">
        <v>150</v>
      </c>
      <c r="F68" s="96">
        <v>62.62</v>
      </c>
    </row>
    <row r="69" spans="1:6" x14ac:dyDescent="0.25">
      <c r="A69" s="64" t="s">
        <v>38</v>
      </c>
      <c r="B69" s="64" t="s">
        <v>38</v>
      </c>
      <c r="C69" s="64" t="s">
        <v>38</v>
      </c>
      <c r="D69" s="95" t="s">
        <v>38</v>
      </c>
      <c r="E69" s="95" t="s">
        <v>151</v>
      </c>
      <c r="F69" s="96">
        <v>62.62</v>
      </c>
    </row>
    <row r="70" spans="1:6" x14ac:dyDescent="0.25">
      <c r="A70" s="64" t="s">
        <v>38</v>
      </c>
      <c r="B70" s="64" t="s">
        <v>38</v>
      </c>
      <c r="C70" s="64" t="s">
        <v>38</v>
      </c>
      <c r="D70" s="95" t="s">
        <v>38</v>
      </c>
      <c r="E70" s="95" t="s">
        <v>153</v>
      </c>
      <c r="F70" s="96">
        <v>62.62</v>
      </c>
    </row>
    <row r="71" spans="1:6" x14ac:dyDescent="0.25">
      <c r="A71" s="64" t="s">
        <v>97</v>
      </c>
      <c r="B71" s="64" t="s">
        <v>85</v>
      </c>
      <c r="C71" s="64" t="s">
        <v>86</v>
      </c>
      <c r="D71" s="95" t="s">
        <v>152</v>
      </c>
      <c r="E71" s="95" t="s">
        <v>377</v>
      </c>
      <c r="F71" s="96">
        <v>62.62</v>
      </c>
    </row>
  </sheetData>
  <mergeCells count="5">
    <mergeCell ref="A2:F2"/>
    <mergeCell ref="A4:C4"/>
    <mergeCell ref="D4:D5"/>
    <mergeCell ref="E4:E5"/>
    <mergeCell ref="F4:F5"/>
  </mergeCells>
  <phoneticPr fontId="2" type="noConversion"/>
  <pageMargins left="0.45" right="0.1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11</vt:i4>
      </vt:variant>
    </vt:vector>
  </HeadingPairs>
  <TitlesOfParts>
    <vt:vector size="2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'1'!Print_Titles</vt:lpstr>
      <vt:lpstr>'1-1'!Print_Titles</vt:lpstr>
      <vt:lpstr>'1-2'!Print_Titles</vt:lpstr>
      <vt:lpstr>'2'!Print_Titles</vt:lpstr>
      <vt:lpstr>'2-1'!Print_Titles</vt:lpstr>
      <vt:lpstr>'3'!Print_Titles</vt:lpstr>
      <vt:lpstr>'3-3'!Print_Titles</vt:lpstr>
      <vt:lpstr>'4'!Print_Titles</vt:lpstr>
      <vt:lpstr>'4-1'!Print_Titles</vt:lpstr>
      <vt:lpstr>'5'!Print_Titles</vt:lpstr>
      <vt:lpstr>封面!Print_Titles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BMYSSERVER\bmysadmin</dc:creator>
  <cp:lastModifiedBy>sundonghui</cp:lastModifiedBy>
  <cp:lastPrinted>2021-03-08T08:46:12Z</cp:lastPrinted>
  <dcterms:created xsi:type="dcterms:W3CDTF">2018-10-06T03:44:42Z</dcterms:created>
  <dcterms:modified xsi:type="dcterms:W3CDTF">2021-03-08T08:46:23Z</dcterms:modified>
</cp:coreProperties>
</file>